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325" firstSheet="1" activeTab="1"/>
  </bookViews>
  <sheets>
    <sheet name="A.1" sheetId="1" state="hidden" r:id="rId1"/>
    <sheet name="14.1" sheetId="2" r:id="rId2"/>
    <sheet name="A.2" sheetId="3" state="hidden" r:id="rId3"/>
    <sheet name="14.2" sheetId="4" r:id="rId4"/>
    <sheet name="14.3" sheetId="5" r:id="rId5"/>
    <sheet name="A.3" sheetId="6" state="hidden" r:id="rId6"/>
    <sheet name="A.4" sheetId="7" state="hidden" r:id="rId7"/>
    <sheet name="14.4" sheetId="8" r:id="rId8"/>
    <sheet name="14.5" sheetId="9" r:id="rId9"/>
    <sheet name="A.5" sheetId="10" state="hidden" r:id="rId10"/>
    <sheet name="14.6" sheetId="11" r:id="rId11"/>
    <sheet name="15.1" sheetId="12" r:id="rId12"/>
    <sheet name="15.2" sheetId="13" r:id="rId13"/>
    <sheet name="15.3" sheetId="14" r:id="rId14"/>
    <sheet name="15.4" sheetId="15" r:id="rId15"/>
    <sheet name="15.5" sheetId="16" r:id="rId16"/>
    <sheet name="15.6" sheetId="17" r:id="rId17"/>
    <sheet name="15.7" sheetId="18" r:id="rId18"/>
    <sheet name="16.1" sheetId="19" r:id="rId19"/>
    <sheet name="16.2" sheetId="20" r:id="rId20"/>
    <sheet name="16.3" sheetId="21" r:id="rId21"/>
    <sheet name="16.4" sheetId="22" r:id="rId22"/>
    <sheet name="16.5" sheetId="23" r:id="rId23"/>
    <sheet name="16.6" sheetId="24" r:id="rId24"/>
    <sheet name="16.7" sheetId="25" r:id="rId25"/>
    <sheet name="17.1" sheetId="26" r:id="rId26"/>
    <sheet name="17.2" sheetId="27" r:id="rId27"/>
    <sheet name="17.3" sheetId="28" r:id="rId28"/>
    <sheet name="17.4" sheetId="29" r:id="rId29"/>
    <sheet name="17.5" sheetId="30" r:id="rId30"/>
    <sheet name="17.6" sheetId="31" r:id="rId31"/>
    <sheet name="18.1" sheetId="32" r:id="rId32"/>
    <sheet name="18.2" sheetId="33" r:id="rId33"/>
    <sheet name="18.3" sheetId="34" r:id="rId34"/>
    <sheet name="18.4" sheetId="35" r:id="rId35"/>
    <sheet name="18.5" sheetId="36" r:id="rId36"/>
    <sheet name="18.6" sheetId="37" r:id="rId37"/>
    <sheet name="19.1" sheetId="38" r:id="rId38"/>
    <sheet name="19.2" sheetId="39" r:id="rId39"/>
    <sheet name="19.3" sheetId="40" r:id="rId40"/>
    <sheet name="19.4" sheetId="41" r:id="rId41"/>
    <sheet name="19.5" sheetId="42" r:id="rId42"/>
    <sheet name="19.6" sheetId="43" r:id="rId43"/>
    <sheet name="20.1" sheetId="44" r:id="rId44"/>
    <sheet name="20.2" sheetId="45" r:id="rId45"/>
    <sheet name="20.3" sheetId="46" r:id="rId46"/>
    <sheet name="20.4" sheetId="47" r:id="rId47"/>
    <sheet name="20.5" sheetId="48" r:id="rId48"/>
    <sheet name="20.6" sheetId="49" r:id="rId49"/>
    <sheet name="20.7" sheetId="50" r:id="rId50"/>
    <sheet name="21.1" sheetId="51" r:id="rId51"/>
    <sheet name="21.2" sheetId="52" r:id="rId52"/>
    <sheet name="21.3" sheetId="53" r:id="rId53"/>
    <sheet name="21.4" sheetId="54" r:id="rId54"/>
    <sheet name="21.5" sheetId="55" r:id="rId55"/>
    <sheet name="21.6" sheetId="56" r:id="rId56"/>
    <sheet name="21.7" sheetId="57" r:id="rId57"/>
    <sheet name="22.1" sheetId="58" r:id="rId58"/>
    <sheet name="22.2" sheetId="59" r:id="rId59"/>
    <sheet name="22.3" sheetId="60" r:id="rId60"/>
    <sheet name="22.4" sheetId="61" r:id="rId61"/>
    <sheet name="22.5" sheetId="62" r:id="rId62"/>
    <sheet name="22.6" sheetId="63" r:id="rId63"/>
    <sheet name="22.7" sheetId="64" r:id="rId64"/>
  </sheets>
  <externalReferences>
    <externalReference r:id="rId67"/>
    <externalReference r:id="rId68"/>
    <externalReference r:id="rId69"/>
    <externalReference r:id="rId70"/>
    <externalReference r:id="rId71"/>
  </externalReferences>
  <definedNames>
    <definedName name="_xlnm.Print_Area" localSheetId="4">'14.3'!$A$1:$G$29</definedName>
    <definedName name="_xlnm.Print_Area" localSheetId="13">'15.3'!$A$1:$F$29</definedName>
    <definedName name="_xlnm.Print_Area" localSheetId="20">'16.3'!$A$1:$F$21</definedName>
    <definedName name="_xlnm.Print_Area" localSheetId="25">'17.1'!$A$1:$G$40</definedName>
    <definedName name="_xlnm.Print_Area" localSheetId="39">'19.3'!$A$1:$G$21</definedName>
    <definedName name="_xlnm.Print_Area" localSheetId="40">'19.4'!$A$1:$G$22</definedName>
    <definedName name="_xlnm.Print_Area" localSheetId="45">'20.3'!$A$1:$G$26</definedName>
    <definedName name="_xlnm.Print_Area" localSheetId="46">'20.4'!$A$1:$G$26</definedName>
  </definedNames>
  <calcPr fullCalcOnLoad="1"/>
</workbook>
</file>

<file path=xl/sharedStrings.xml><?xml version="1.0" encoding="utf-8"?>
<sst xmlns="http://schemas.openxmlformats.org/spreadsheetml/2006/main" count="1747" uniqueCount="382">
  <si>
    <t>Level of difficulty in everyday activities</t>
  </si>
  <si>
    <t>000s</t>
  </si>
  <si>
    <t>A moderate level</t>
  </si>
  <si>
    <t xml:space="preserve">Persons </t>
  </si>
  <si>
    <t>18-34</t>
  </si>
  <si>
    <t>35-44</t>
  </si>
  <si>
    <t>45-54</t>
  </si>
  <si>
    <t>55-64</t>
  </si>
  <si>
    <t>65-74</t>
  </si>
  <si>
    <t xml:space="preserve">Males </t>
  </si>
  <si>
    <t xml:space="preserve">Females </t>
  </si>
  <si>
    <t>% of disability type</t>
  </si>
  <si>
    <t>A lot of difficulty/ Cannot do at all</t>
  </si>
  <si>
    <t>Seeing</t>
  </si>
  <si>
    <t>0-17</t>
  </si>
  <si>
    <t>Persons</t>
  </si>
  <si>
    <t>75 &amp; over</t>
  </si>
  <si>
    <t>Table A.1  Persons with a seeing disability by level of difficulty, age group and sex</t>
  </si>
  <si>
    <t>Table A.3   Persons with a seeing disability by current age and age of onset of disability</t>
  </si>
  <si>
    <t>Table A.4   Persons with a seeing disability by cause</t>
  </si>
  <si>
    <t>Table A.5   Persons with a seeing disability caused by an illness</t>
  </si>
  <si>
    <t>% of persons using aid</t>
  </si>
  <si>
    <t>Level of difficulty</t>
  </si>
  <si>
    <t>A lot</t>
  </si>
  <si>
    <t>Cannot do at all</t>
  </si>
  <si>
    <t>Total</t>
  </si>
  <si>
    <t>Persons (000s)</t>
  </si>
  <si>
    <t>Use of aids</t>
  </si>
  <si>
    <t>Aids used (000s)</t>
  </si>
  <si>
    <t>Persons using any aid (000s)</t>
  </si>
  <si>
    <t>Average aids per person</t>
  </si>
  <si>
    <t>Need for aids</t>
  </si>
  <si>
    <t>Aids needed (000s)</t>
  </si>
  <si>
    <t>Persons needing any aid (000s)</t>
  </si>
  <si>
    <t>Average aids needed per person</t>
  </si>
  <si>
    <t>% of current age group</t>
  </si>
  <si>
    <t>Age of onset of disability</t>
  </si>
  <si>
    <t>Current age group</t>
  </si>
  <si>
    <t>From birth</t>
  </si>
  <si>
    <t>0 to 17</t>
  </si>
  <si>
    <t>18 to 34</t>
  </si>
  <si>
    <t>35 to 44</t>
  </si>
  <si>
    <t>45 to 54</t>
  </si>
  <si>
    <t>55 to 64</t>
  </si>
  <si>
    <t>65 to 74</t>
  </si>
  <si>
    <t>75 and over</t>
  </si>
  <si>
    <t>Unknown</t>
  </si>
  <si>
    <t>0 - 17</t>
  </si>
  <si>
    <t>18 - 34</t>
  </si>
  <si>
    <t>35 - 44</t>
  </si>
  <si>
    <t>45 - 54</t>
  </si>
  <si>
    <t>55 - 64</t>
  </si>
  <si>
    <t>65 - 74</t>
  </si>
  <si>
    <t>Unknown includes 'Not stated'</t>
  </si>
  <si>
    <t>% of persons with illness</t>
  </si>
  <si>
    <t>Cause</t>
  </si>
  <si>
    <t>Don't know includes 'Not stated'</t>
  </si>
  <si>
    <t>Illness</t>
  </si>
  <si>
    <t>Persons with any illness</t>
  </si>
  <si>
    <t>Audible or tactile devices</t>
  </si>
  <si>
    <t>Community resource worker</t>
  </si>
  <si>
    <t>Computer with lartge print, braille, etc.</t>
  </si>
  <si>
    <t>Guidance cane</t>
  </si>
  <si>
    <t>Guide dog</t>
  </si>
  <si>
    <t>Magnifier, large print or braille reading materials</t>
  </si>
  <si>
    <t>Mobility or rehabilitative worker</t>
  </si>
  <si>
    <t>Scanner</t>
  </si>
  <si>
    <t>Screen reader</t>
  </si>
  <si>
    <t>Retinosa pigmentosa</t>
  </si>
  <si>
    <t>Retinal detachment</t>
  </si>
  <si>
    <t>Glaucoma</t>
  </si>
  <si>
    <t>Cataracts</t>
  </si>
  <si>
    <t>Diabetes</t>
  </si>
  <si>
    <t>Other</t>
  </si>
  <si>
    <t>Don't know or unspecified condition</t>
  </si>
  <si>
    <t>Hereditary / Genetic</t>
  </si>
  <si>
    <t>An accident, injury or fall</t>
  </si>
  <si>
    <t>A disease or illness</t>
  </si>
  <si>
    <t>Work conditions</t>
  </si>
  <si>
    <t>Stress</t>
  </si>
  <si>
    <t>Other cause</t>
  </si>
  <si>
    <t>No specific cause</t>
  </si>
  <si>
    <t>Don't know</t>
  </si>
  <si>
    <t>Persons with seeing disability</t>
  </si>
  <si>
    <t>-</t>
  </si>
  <si>
    <t>Recording equipment or portable note-takers</t>
  </si>
  <si>
    <t>Specific aids used</t>
  </si>
  <si>
    <t>Persons with disability %</t>
  </si>
  <si>
    <t>Persons with disability (000s)</t>
  </si>
  <si>
    <t>A lot of difficulty</t>
  </si>
  <si>
    <t>Table A.2   Persons with a seeing disability by use of  aids</t>
  </si>
  <si>
    <t>Specific aids needed</t>
  </si>
  <si>
    <t xml:space="preserve">Table A.2   Persons with a seeing disability by need for aids  </t>
  </si>
  <si>
    <t>% of persons needing aid</t>
  </si>
  <si>
    <t>Persons %</t>
  </si>
  <si>
    <t>Males</t>
  </si>
  <si>
    <t>Males %</t>
  </si>
  <si>
    <t>Females</t>
  </si>
  <si>
    <t>Females %</t>
  </si>
  <si>
    <t>Persons with disability</t>
  </si>
  <si>
    <t>Aids used</t>
  </si>
  <si>
    <t>Persons using any aid</t>
  </si>
  <si>
    <t>Aids needed</t>
  </si>
  <si>
    <t>Persons needing any aid</t>
  </si>
  <si>
    <t>% of age group</t>
  </si>
  <si>
    <t xml:space="preserve">Age group </t>
  </si>
  <si>
    <t>Persons  reporting an illness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</si>
  <si>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reporting an illness (%)</t>
    </r>
  </si>
  <si>
    <t>Persons with a seeing disability</t>
  </si>
  <si>
    <t>A lot of difficulty / Cannot do at all</t>
  </si>
  <si>
    <t xml:space="preserve"> % of difficulty level</t>
  </si>
  <si>
    <t xml:space="preserve">Age of onset </t>
  </si>
  <si>
    <r>
      <t>Don't know or unspecified condition</t>
    </r>
    <r>
      <rPr>
        <b/>
        <vertAlign val="superscript"/>
        <sz val="9"/>
        <rFont val="Arial"/>
        <family val="2"/>
      </rPr>
      <t>2</t>
    </r>
  </si>
  <si>
    <t>Table 14.1  Persons with a seeing disability by level of difficulty, age group and sex</t>
  </si>
  <si>
    <t>Table 14.2   Persons with a seeing disability by age group and age of onset of disability</t>
  </si>
  <si>
    <t>Table 14.6   Persons with a seeing disability caused by an illness</t>
  </si>
  <si>
    <t>Table 14.5   Persons with a seeing disability by cause</t>
  </si>
  <si>
    <r>
      <t xml:space="preserve">Unknown </t>
    </r>
    <r>
      <rPr>
        <vertAlign val="superscript"/>
        <sz val="9"/>
        <color indexed="8"/>
        <rFont val="Arial"/>
        <family val="2"/>
      </rPr>
      <t>1</t>
    </r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</si>
  <si>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 seeing disability (%)</t>
    </r>
  </si>
  <si>
    <r>
      <t>Don't know</t>
    </r>
    <r>
      <rPr>
        <b/>
        <vertAlign val="superscript"/>
        <sz val="9"/>
        <rFont val="Arial"/>
        <family val="2"/>
      </rPr>
      <t>2</t>
    </r>
  </si>
  <si>
    <t>Magnifier, large print or Braille reading materials</t>
  </si>
  <si>
    <t>Computer with large print, Braille, etc.</t>
  </si>
  <si>
    <t>Table 15.1  Persons with a hearing disability by level of difficulty, age group and sex</t>
  </si>
  <si>
    <t>Table 15.2  Persons with a hearing disability by age group and age of onset of disability</t>
  </si>
  <si>
    <t>Age group</t>
  </si>
  <si>
    <r>
      <t>Unknown</t>
    </r>
    <r>
      <rPr>
        <vertAlign val="superscript"/>
        <sz val="9"/>
        <color indexed="8"/>
        <rFont val="Arial"/>
        <family val="2"/>
      </rPr>
      <t>1</t>
    </r>
  </si>
  <si>
    <t>Hearing aid(s) without T-switch</t>
  </si>
  <si>
    <t>Hearing aid(s) with T-switch</t>
  </si>
  <si>
    <t>Cochlear implants</t>
  </si>
  <si>
    <t>Phone related devices</t>
  </si>
  <si>
    <t>Mobile phone for texting</t>
  </si>
  <si>
    <t>Fax machine</t>
  </si>
  <si>
    <t>Speedtext</t>
  </si>
  <si>
    <t>Computer to communicate, e.g. e-mail or chat services</t>
  </si>
  <si>
    <t>Subtitles on TV</t>
  </si>
  <si>
    <t>Amplifiers</t>
  </si>
  <si>
    <t>Visual or vibrating alerts or alarms</t>
  </si>
  <si>
    <t>A loop</t>
  </si>
  <si>
    <t>Sign language e.g. ISL</t>
  </si>
  <si>
    <t>Lip read or speech read</t>
  </si>
  <si>
    <t>Table 15.5  Persons with a hearing disability by cause</t>
  </si>
  <si>
    <t>Persons with a hearing disability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</si>
  <si>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 hearing disability (%)</t>
    </r>
  </si>
  <si>
    <r>
      <t>Don't know</t>
    </r>
    <r>
      <rPr>
        <vertAlign val="superscript"/>
        <sz val="9"/>
        <rFont val="Arial"/>
        <family val="2"/>
      </rPr>
      <t>2</t>
    </r>
  </si>
  <si>
    <t>Table 15.6   Persons with a hearing disability caused by an illness</t>
  </si>
  <si>
    <t>Persons reporting an illness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</si>
  <si>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reporting an illness (%)</t>
    </r>
  </si>
  <si>
    <t>Conductive deafness</t>
  </si>
  <si>
    <t>Sensorineural deafness</t>
  </si>
  <si>
    <r>
      <t>Don't know or unspecified condition</t>
    </r>
    <r>
      <rPr>
        <vertAlign val="superscript"/>
        <sz val="9"/>
        <rFont val="Arial"/>
        <family val="2"/>
      </rPr>
      <t>2</t>
    </r>
  </si>
  <si>
    <t>Table 15.7   Persons with a hearing disability by ability to communicate with different groups</t>
  </si>
  <si>
    <t>% of persons with hearing disability</t>
  </si>
  <si>
    <t>Group</t>
  </si>
  <si>
    <t>No difficulty</t>
  </si>
  <si>
    <t>Some difficulty</t>
  </si>
  <si>
    <t>At lot / cannot do</t>
  </si>
  <si>
    <t>Family members</t>
  </si>
  <si>
    <t>Friends</t>
  </si>
  <si>
    <t>People providing everyday services</t>
  </si>
  <si>
    <t>Health care professionals</t>
  </si>
  <si>
    <t>Other people</t>
  </si>
  <si>
    <t>Table 16.1  Persons with a speech disability by level of difficulty, age group and sex</t>
  </si>
  <si>
    <t>% of difficulty level</t>
  </si>
  <si>
    <t>Table 16.2   Persons with a speech disability by age group and age of onset of disability</t>
  </si>
  <si>
    <r>
      <t>Unknown</t>
    </r>
    <r>
      <rPr>
        <b/>
        <vertAlign val="superscript"/>
        <sz val="9"/>
        <color indexed="8"/>
        <rFont val="Arial"/>
        <family val="2"/>
      </rPr>
      <t>1</t>
    </r>
  </si>
  <si>
    <t>Voice amplifier</t>
  </si>
  <si>
    <t>Computer or keyboard</t>
  </si>
  <si>
    <t>Communications board</t>
  </si>
  <si>
    <t>Speech and language therapy</t>
  </si>
  <si>
    <t>Interpreter</t>
  </si>
  <si>
    <t>Table 16.5   Persons with a speech disability by cause</t>
  </si>
  <si>
    <t>Persons with a speech disability</t>
  </si>
  <si>
    <r>
      <t>Persons</t>
    </r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>with a speech disability (%)</t>
    </r>
  </si>
  <si>
    <t>Table 16.6   Persons with a speech disability caused by an illness</t>
  </si>
  <si>
    <t>Dyslexia</t>
  </si>
  <si>
    <t>Dyspraxia</t>
  </si>
  <si>
    <t>Autistic Spectrum Disorder</t>
  </si>
  <si>
    <t>Cleft lip and palate</t>
  </si>
  <si>
    <t>Deafness</t>
  </si>
  <si>
    <t>Cerebral Palsy</t>
  </si>
  <si>
    <t>Table 16.7  Persons with a speech disability by ability to communicate with different groups</t>
  </si>
  <si>
    <t>% of persons with speech disability</t>
  </si>
  <si>
    <t>Table 17.1  Persons with a mobility &amp; dexterity disability by level of difficulty, age group and sex</t>
  </si>
  <si>
    <t>Table 17.2   Persons with a mobility &amp; dexterity disability by age group and age of onset of disability</t>
  </si>
  <si>
    <t>Walking aids</t>
  </si>
  <si>
    <t>Manual or electric wheelchair</t>
  </si>
  <si>
    <t>Portable ramps</t>
  </si>
  <si>
    <t>Assistive devices</t>
  </si>
  <si>
    <t>Grab bars</t>
  </si>
  <si>
    <t>Lift or stair lift</t>
  </si>
  <si>
    <t>Hoist or similar device</t>
  </si>
  <si>
    <t>Physiotherapy</t>
  </si>
  <si>
    <t>Occupational therapy</t>
  </si>
  <si>
    <t>Table 17.5  Persons with a mobility and dexterity disability by cause</t>
  </si>
  <si>
    <t>Persons with a mobility and dexterity disability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</si>
  <si>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 mobility and dexterity disability (%)</t>
    </r>
  </si>
  <si>
    <r>
      <t>Don't know</t>
    </r>
    <r>
      <rPr>
        <b/>
        <vertAlign val="superscript"/>
        <sz val="9"/>
        <color indexed="8"/>
        <rFont val="Arial"/>
        <family val="2"/>
      </rPr>
      <t>2</t>
    </r>
  </si>
  <si>
    <t>Persons with mobility and dexterity disability</t>
  </si>
  <si>
    <t>Multiple Sclerosis</t>
  </si>
  <si>
    <t>Stroke</t>
  </si>
  <si>
    <t>Arthritis (All forms)</t>
  </si>
  <si>
    <t>Heart conditions</t>
  </si>
  <si>
    <t>Polio or post-polio</t>
  </si>
  <si>
    <r>
      <t>Don't know or unspecified condition</t>
    </r>
    <r>
      <rPr>
        <b/>
        <vertAlign val="superscript"/>
        <sz val="9"/>
        <color indexed="8"/>
        <rFont val="Arial"/>
        <family val="2"/>
      </rPr>
      <t>2</t>
    </r>
  </si>
  <si>
    <t>Table 18.1  Persons with a remembering &amp; concentrating disability by level of difficulty, age group and sex</t>
  </si>
  <si>
    <t>Medication</t>
  </si>
  <si>
    <t>Products or technology such as automated reminders or calendars</t>
  </si>
  <si>
    <t>Table 18.5  Persons with a remembering &amp; concentrating disability by cause</t>
  </si>
  <si>
    <t>Persons with a remembering &amp; concentrating disability</t>
  </si>
  <si>
    <r>
      <t>Persons</t>
    </r>
    <r>
      <rPr>
        <b/>
        <vertAlign val="superscript"/>
        <sz val="9"/>
        <color indexed="8"/>
        <rFont val="Arial"/>
        <family val="2"/>
      </rPr>
      <t xml:space="preserve">1 </t>
    </r>
    <r>
      <rPr>
        <b/>
        <sz val="9"/>
        <color indexed="8"/>
        <rFont val="Arial"/>
        <family val="2"/>
      </rPr>
      <t>with a remembering &amp; concentrating disability (%)</t>
    </r>
  </si>
  <si>
    <r>
      <rPr>
        <b/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The percentages shown may sum to more than 100 due to some persons reporting more than one cause of their disability.</t>
    </r>
  </si>
  <si>
    <t>Table 18.6   Persons with a remembering &amp; concentrating disability caused by an illness</t>
  </si>
  <si>
    <t>Alzheimer's disease or dementia</t>
  </si>
  <si>
    <t>Epilepsy</t>
  </si>
  <si>
    <t>Stroke or hemiplegia</t>
  </si>
  <si>
    <t>Traumatic or acquired brain injury</t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</si>
  <si>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percentages shown may sum to more than the % of persons due to some persons reporting more than one illness.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</si>
  <si>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'Not stated'.</t>
    </r>
  </si>
  <si>
    <t>Table 19.1  Persons with an intellectual &amp; learning disability by level of difficulty, age group and sex</t>
  </si>
  <si>
    <t>Just a little</t>
  </si>
  <si>
    <t>Table19.2  Persons with an intellectual &amp; learning disability by age group and age of onset of disability</t>
  </si>
  <si>
    <r>
      <t>Unknown</t>
    </r>
    <r>
      <rPr>
        <b/>
        <vertAlign val="superscript"/>
        <sz val="9"/>
        <color indexed="8"/>
        <rFont val="Arial"/>
        <family val="2"/>
      </rPr>
      <t>1</t>
    </r>
  </si>
  <si>
    <t>Additional special teaching</t>
  </si>
  <si>
    <t>Special needs assistant</t>
  </si>
  <si>
    <t>Psychology service</t>
  </si>
  <si>
    <t>Physiotherapy, instructor or educator</t>
  </si>
  <si>
    <t>Screen reading software</t>
  </si>
  <si>
    <t>General products and technology for education</t>
  </si>
  <si>
    <t xml:space="preserve">Aids needed </t>
  </si>
  <si>
    <t>Table 19.5   Persons with an intellectual &amp; learning disability by cause</t>
  </si>
  <si>
    <t>Persons with an intellectual &amp; learning disability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</si>
  <si>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an intellectual &amp; learning disability (%)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</si>
  <si>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percentages shown may sum to more than 100 due to some persons reporting more than one cause of their disability.</t>
    </r>
  </si>
  <si>
    <t>Table 19.6   Persons with an intellectual &amp; learning disability caused by an illness</t>
  </si>
  <si>
    <t>Attention Deficit Disorder</t>
  </si>
  <si>
    <t>Dyslexia or Specific Learning Difficulties (SLD)</t>
  </si>
  <si>
    <t>Down Syndrome</t>
  </si>
  <si>
    <t>Fragile X</t>
  </si>
  <si>
    <t>Pregnancy or birth problems</t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</si>
  <si>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The percentages shown may sum to more than the % of persons due to some persons reporting more than one illness.</t>
    </r>
  </si>
  <si>
    <t>Table 20.1  Persons with an emotional, psychological &amp; mental health disability by level of difficulty, age group and sex</t>
  </si>
  <si>
    <t>Support group, drop-in centre or helpline</t>
  </si>
  <si>
    <t>Medical services, e.g. GP / community nurse</t>
  </si>
  <si>
    <t>Social services e.g. social worker</t>
  </si>
  <si>
    <t>Occupational therapist</t>
  </si>
  <si>
    <t>Counselling</t>
  </si>
  <si>
    <t>Psychotherapist</t>
  </si>
  <si>
    <t>Psychologist</t>
  </si>
  <si>
    <t>Psychiatrist</t>
  </si>
  <si>
    <t>Addiction services</t>
  </si>
  <si>
    <t>Exercise programme or relaxation techniques</t>
  </si>
  <si>
    <t>Table 20.5  Persons with an emotional, psychological &amp; mental health disability by cause</t>
  </si>
  <si>
    <t>Persons with an emotional, psychological &amp; mental health disability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</si>
  <si>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an emotional, psychological &amp; mental health disability (%)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</si>
  <si>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The percentages shown may sum to more than 100 due to some persons reporting more than one cause of their disability.</t>
    </r>
  </si>
  <si>
    <t>Table 20.6   Persons with  an emotional, psychological &amp; mental health  disability caused by an illness</t>
  </si>
  <si>
    <t>Persons with an  emotional, psychological &amp; mental health  disability</t>
  </si>
  <si>
    <t>Anxiety disorder including phobia or neurosis</t>
  </si>
  <si>
    <t>Depression</t>
  </si>
  <si>
    <t>Bi-polar disorder</t>
  </si>
  <si>
    <t>Addiction to alcohol or drugs</t>
  </si>
  <si>
    <t>Schizophrenia</t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</si>
  <si>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'Not stated'.</t>
    </r>
  </si>
  <si>
    <t>Table 20.7   Persons with  an emotional, psychological &amp; mental health  disability by level of difficulty and frequency</t>
  </si>
  <si>
    <t xml:space="preserve">% of persons </t>
  </si>
  <si>
    <t>Frequency</t>
  </si>
  <si>
    <t>Occasionally</t>
  </si>
  <si>
    <t>Often</t>
  </si>
  <si>
    <t>Most of the time</t>
  </si>
  <si>
    <t>Table 21.1  Persons with a pain disability by level of difficulty, age group and sex</t>
  </si>
  <si>
    <t>Persons  %</t>
  </si>
  <si>
    <t xml:space="preserve">Males % </t>
  </si>
  <si>
    <t>Table 21.2  Persons with a pain disability by age group and age of onset of disability</t>
  </si>
  <si>
    <t>Age Group</t>
  </si>
  <si>
    <r>
      <t>Unknown</t>
    </r>
    <r>
      <rPr>
        <vertAlign val="superscript"/>
        <sz val="9"/>
        <rFont val="Arial"/>
        <family val="2"/>
      </rPr>
      <t>1</t>
    </r>
  </si>
  <si>
    <t xml:space="preserve">Persons with disability </t>
  </si>
  <si>
    <t xml:space="preserve">Persons using any aid </t>
  </si>
  <si>
    <t>Transcutaneous electrical nerve stimulation (TENS)</t>
  </si>
  <si>
    <t>Acupunture</t>
  </si>
  <si>
    <t>Acupressure</t>
  </si>
  <si>
    <t>Pain management</t>
  </si>
  <si>
    <t>Massage</t>
  </si>
  <si>
    <t>Chiropractic</t>
  </si>
  <si>
    <t>Heated pads or muscle stimulator</t>
  </si>
  <si>
    <t>Alternative medicine</t>
  </si>
  <si>
    <t xml:space="preserve">Persons needing any aid </t>
  </si>
  <si>
    <t>Table 21.5   Persons with a pain disability by cause</t>
  </si>
  <si>
    <t>Persons with a pain disability</t>
  </si>
  <si>
    <r>
      <t>Persons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with a pain disability (%)</t>
    </r>
  </si>
  <si>
    <t>Table 21.6   Persons with a pain disability caused by an illness</t>
  </si>
  <si>
    <t>Heart conditions such as angina</t>
  </si>
  <si>
    <t>Arthritis (all forms)</t>
  </si>
  <si>
    <t>Back problems</t>
  </si>
  <si>
    <t>Cancer</t>
  </si>
  <si>
    <t>Migraine</t>
  </si>
  <si>
    <t xml:space="preserve"> 21.7  Persons with a pain disability by level of difficulty and frequency</t>
  </si>
  <si>
    <t>Table 22.1  Persons with a breathing  disability by level of difficulty, age group and sex</t>
  </si>
  <si>
    <t>Table 22.2  Persons with a breathing disability by  age group  and age of onset of disability</t>
  </si>
  <si>
    <t>Nebulisers</t>
  </si>
  <si>
    <t>Oxygen concentrator or cylinder, or liquid oxygen</t>
  </si>
  <si>
    <t>Home ventilator</t>
  </si>
  <si>
    <t>Training in breathing techniques</t>
  </si>
  <si>
    <t>Humidifier</t>
  </si>
  <si>
    <t>Table 22.5  Persons with a breathing  disability by cause</t>
  </si>
  <si>
    <t>Persons with a breathing disability</t>
  </si>
  <si>
    <t>Table 22.6   Persons with a breathing disability caused by an illness</t>
  </si>
  <si>
    <t>Cardiovascular disease</t>
  </si>
  <si>
    <t>Bronchitis</t>
  </si>
  <si>
    <t>Cystic fibrosis</t>
  </si>
  <si>
    <t>Emphysema</t>
  </si>
  <si>
    <t>Asthma</t>
  </si>
  <si>
    <t>Chronic Obstructive Pulmonary (or lung) Disease (COPD)</t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</si>
  <si>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'Not stated'.</t>
    </r>
  </si>
  <si>
    <t>Table 22.7   Persons with a breathing  disability by level of difficulty and frequency</t>
  </si>
  <si>
    <t>Table 14.3   Persons with a seeing disability using aids by level of difficulty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</si>
  <si>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percentages shown may sum to more than the % of persons due to some persons reporting more than one illness.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</si>
  <si>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The percentages shown may sum to more than 100 due to some persons reporting more than one cause of their disability.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</si>
  <si>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percentages shown may sum to more than the % of persons due to some persons reporting more than one illness.</t>
    </r>
  </si>
  <si>
    <t>Table 15.3  Persons with a hearing disability using aids by level of difficulty</t>
  </si>
  <si>
    <t>Table 15.4   Persons with a hearing disability needing aids by level of difficulty</t>
  </si>
  <si>
    <t>Table 17.3   Persons with a mobility &amp; dexterity disability using aids by level of difficulty</t>
  </si>
  <si>
    <t>Table 17.4  Persons with a mobility &amp; dexterity disability needing aids by level of difficulty</t>
  </si>
  <si>
    <t>Table 18.3  Persons with a remembering &amp; concentrating disability using aids by level of difficulty</t>
  </si>
  <si>
    <t>Table 18.4  Persons with a remembering &amp; concentrating disability needing aids by level of difficulty</t>
  </si>
  <si>
    <t>Table 19.3  Persons with an intellectual &amp; learning disability using aids by level of difficulty</t>
  </si>
  <si>
    <t>Table 20.3   Persons with an emotional, psychological &amp; mental health disability using aids by level of difficulty</t>
  </si>
  <si>
    <t>Table 22.3  Persons with a breathing disability using aids by level of difficulty</t>
  </si>
  <si>
    <t>Table 22.4  Persons with a breathing disability needing aids by level of difficulty</t>
  </si>
  <si>
    <t>Table 14.4  Persons with a seeing disability needing aids by level of difficulty</t>
  </si>
  <si>
    <t>Table 16.3   Persons with a speech disability using aids by level of difficulty</t>
  </si>
  <si>
    <t>Table 16.4   Persons with a speech disability needing aids by level of difficulty</t>
  </si>
  <si>
    <t>Table 21.3   Persons with a pain disability using  aids by level of difficulty</t>
  </si>
  <si>
    <t>Table 21.4  Persons with a pain disability needing  aids by level of difficulty</t>
  </si>
  <si>
    <r>
      <t>%  using aid</t>
    </r>
    <r>
      <rPr>
        <b/>
        <vertAlign val="superscript"/>
        <sz val="9"/>
        <color indexed="8"/>
        <rFont val="Arial"/>
        <family val="2"/>
      </rPr>
      <t>1</t>
    </r>
  </si>
  <si>
    <r>
      <t>%  needing aid</t>
    </r>
    <r>
      <rPr>
        <b/>
        <vertAlign val="superscript"/>
        <sz val="9"/>
        <color indexed="8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</si>
  <si>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seeing disability at selected level of difficulty using aid as % of all persons with a seeing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</si>
  <si>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seeing disability at selected level of difficulty needing aid as % of all persons with a seeing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</si>
  <si>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hearing disability at selected level of difficulty using aid as % of all persons with a hearing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</si>
  <si>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hearing disability at selected level of difficulty needing aid as % of all persons with a hearing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</si>
  <si>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 speech disability at selected level of difficulty using aid as % of all persons with a speech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</si>
  <si>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speech disability at selected level of difficulty needing aid as % of all persons with a speech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</si>
  <si>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remembering &amp; concentrating disability at selected level of difficulty using aid as % of all persons with a remembering &amp; concentrating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</si>
  <si>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remembering &amp; concentrating disability at selected level of difficulty needing aid as % of all persons with a remembering &amp; concentrating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</si>
  <si>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an intellectual &amp; learning disability at selected level of difficulty using aid as % of all persons with an intellectual &amp; learning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</si>
  <si>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an intellectual &amp; learning disability at selected level of difficulty needing aid as % of all persons with an intellectual &amp; learning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</si>
  <si>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an emotional, psychological &amp; mental health  disability at selected level of difficulty needing aid as % of all persons with an emotional, psychological &amp; mental health  disability at selected level of difficulty.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</si>
  <si>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'Not stated'.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</si>
  <si>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Includes 'Not stated'.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</si>
  <si>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'Not stated'.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</si>
  <si>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Includes 'Not stated'.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</si>
  <si>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'Not stated'.</t>
    </r>
  </si>
  <si>
    <r>
      <rPr>
        <b/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Includes 'Not stated'.</t>
    </r>
  </si>
  <si>
    <r>
      <rPr>
        <b/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'Not stated'.</t>
    </r>
  </si>
  <si>
    <t>Table 18.2   Persons with a remembering &amp; concentrating disability by age group  and age of onset of disability</t>
  </si>
  <si>
    <t>Level of difficulty communicating with group</t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</si>
  <si>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mobility &amp; dexterity disability at selected level of difficulty using aid as % of all persons with a mobility &amp; dexterity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</si>
  <si>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mobility &amp; dexterity disability at selected level of difficulty needing aid as % of all persons with a mobility &amp; dexterity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</si>
  <si>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pain disability at selected level of difficulty needing aid as % of all persons with a pain disability at selected level of difficulty.</t>
    </r>
  </si>
  <si>
    <t>Table 17.6   Persons with a mobility and dexterity disability caused by an illness</t>
  </si>
  <si>
    <t xml:space="preserve">                     </t>
  </si>
  <si>
    <t>Table 20.2   Persons with an emotional, psychological &amp; mental health disability by age group and age of onset of disability</t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</si>
  <si>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an emotional, psychological &amp; mental health disability at selected level of difficulty using aid as % of all persons with an emotional, psychological &amp; mental health disability at selected level of difficulty.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</si>
  <si>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>Persons with a pain disability at selected level of difficulty using aid as % of all persons with a pain disability at selected level of difficulty.</t>
    </r>
  </si>
  <si>
    <r>
      <t>Cannot do at all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</si>
  <si>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Figures in parentheses [ ] indicate percentages based on small numbers, and are, therefore, subject to a wide margin of error.</t>
    </r>
  </si>
  <si>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Figures in parentheses [ ] indicate percentages based on small numbers, and are, therefore, subject to a wide margin of error.</t>
    </r>
  </si>
  <si>
    <r>
      <t>Cannot do at all</t>
    </r>
    <r>
      <rPr>
        <b/>
        <vertAlign val="superscript"/>
        <sz val="9"/>
        <color indexed="8"/>
        <rFont val="Arial"/>
        <family val="2"/>
      </rPr>
      <t>1</t>
    </r>
  </si>
  <si>
    <r>
      <t>%  using aid</t>
    </r>
    <r>
      <rPr>
        <b/>
        <vertAlign val="superscript"/>
        <sz val="9"/>
        <color indexed="8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</si>
  <si>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>Persons with a breathing disability at selected level of difficulty using aid as % of all persons with a breathing disability at selected level of difficulty.</t>
    </r>
  </si>
  <si>
    <r>
      <t>%  needing aid</t>
    </r>
    <r>
      <rPr>
        <b/>
        <vertAlign val="superscript"/>
        <sz val="9"/>
        <color indexed="8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</si>
  <si>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>Persons with a breathing disability at selected level of difficulty needing aid as % of all persons with a breathing disability at selected level of difficulty.</t>
    </r>
  </si>
  <si>
    <r>
      <t>Persons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with a breathing  disability (%)</t>
    </r>
  </si>
  <si>
    <r>
      <t>Don't know</t>
    </r>
    <r>
      <rPr>
        <vertAlign val="superscript"/>
        <sz val="9"/>
        <rFont val="Arial"/>
        <family val="2"/>
      </rPr>
      <t>3</t>
    </r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</si>
  <si>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percentages shown may sum to more than 100 due to some persons reporting more than one cause of their disability.</t>
    </r>
  </si>
  <si>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Includes 'Not stated'.</t>
    </r>
  </si>
  <si>
    <r>
      <t>Persons</t>
    </r>
    <r>
      <rPr>
        <b/>
        <vertAlign val="super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reporting an illness (%)</t>
    </r>
  </si>
  <si>
    <r>
      <t>Don't know or unspecified condition</t>
    </r>
    <r>
      <rPr>
        <vertAlign val="superscript"/>
        <sz val="9"/>
        <rFont val="Arial"/>
        <family val="2"/>
      </rPr>
      <t>3</t>
    </r>
  </si>
  <si>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percentages shown may sum to more than the % of persons due to some persons reporting more than one illness.</t>
    </r>
  </si>
  <si>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>Includes 'Not stated'.</t>
    </r>
  </si>
  <si>
    <t>[-]</t>
  </si>
  <si>
    <t>Table 19.4  Persons with an intellectual &amp; learning disability needing aids by level of difficulty</t>
  </si>
  <si>
    <t>Table 20.4   Persons with an emotional, psychological &amp; mental health disability needing aids by level of difficulty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</si>
</sst>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[&quot;#,##0.0&quot;]&quot;;\-&quot;[&quot;#,##0.0&quot;]&quot;"/>
  </numFmts>
  <fonts count="60">
    <font>
      <sz val="11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>
      <alignment/>
      <protection/>
    </xf>
    <xf numFmtId="0" fontId="3" fillId="33" borderId="0" xfId="60" applyFont="1" applyFill="1" applyBorder="1">
      <alignment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2" fillId="33" borderId="10" xfId="60" applyFont="1" applyFill="1" applyBorder="1" applyAlignment="1">
      <alignment horizontal="center"/>
      <protection/>
    </xf>
    <xf numFmtId="0" fontId="3" fillId="33" borderId="0" xfId="60" applyFont="1" applyFill="1" applyAlignment="1">
      <alignment horizontal="center"/>
      <protection/>
    </xf>
    <xf numFmtId="0" fontId="3" fillId="33" borderId="10" xfId="60" applyFont="1" applyFill="1" applyBorder="1">
      <alignment/>
      <protection/>
    </xf>
    <xf numFmtId="0" fontId="2" fillId="33" borderId="10" xfId="60" applyFont="1" applyFill="1" applyBorder="1" applyAlignment="1">
      <alignment horizontal="right" wrapText="1"/>
      <protection/>
    </xf>
    <xf numFmtId="0" fontId="2" fillId="33" borderId="10" xfId="60" applyFont="1" applyFill="1" applyBorder="1" applyAlignment="1">
      <alignment horizontal="right"/>
      <protection/>
    </xf>
    <xf numFmtId="0" fontId="2" fillId="33" borderId="0" xfId="60" applyFont="1" applyFill="1">
      <alignment/>
      <protection/>
    </xf>
    <xf numFmtId="164" fontId="2" fillId="0" borderId="0" xfId="60" applyNumberFormat="1" applyFont="1">
      <alignment/>
      <protection/>
    </xf>
    <xf numFmtId="0" fontId="3" fillId="33" borderId="0" xfId="60" applyFont="1" applyFill="1" applyAlignment="1">
      <alignment horizontal="left" indent="1"/>
      <protection/>
    </xf>
    <xf numFmtId="0" fontId="2" fillId="0" borderId="0" xfId="60" applyFont="1">
      <alignment/>
      <protection/>
    </xf>
    <xf numFmtId="164" fontId="3" fillId="0" borderId="0" xfId="60" applyNumberFormat="1" applyFont="1">
      <alignment/>
      <protection/>
    </xf>
    <xf numFmtId="164" fontId="3" fillId="0" borderId="0" xfId="60" applyNumberFormat="1" applyFont="1" applyAlignment="1">
      <alignment horizontal="center"/>
      <protection/>
    </xf>
    <xf numFmtId="164" fontId="3" fillId="0" borderId="10" xfId="60" applyNumberFormat="1" applyFont="1" applyBorder="1">
      <alignment/>
      <protection/>
    </xf>
    <xf numFmtId="0" fontId="2" fillId="33" borderId="0" xfId="60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34" borderId="0" xfId="0" applyFill="1" applyAlignment="1">
      <alignment/>
    </xf>
    <xf numFmtId="0" fontId="53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" fillId="34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3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55" fillId="34" borderId="11" xfId="0" applyFont="1" applyFill="1" applyBorder="1" applyAlignment="1">
      <alignment/>
    </xf>
    <xf numFmtId="164" fontId="55" fillId="34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164" fontId="55" fillId="34" borderId="10" xfId="0" applyNumberFormat="1" applyFont="1" applyFill="1" applyBorder="1" applyAlignment="1">
      <alignment horizontal="right" vertical="center" wrapText="1"/>
    </xf>
    <xf numFmtId="0" fontId="55" fillId="34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0" fontId="55" fillId="34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 horizontal="right" vertical="center" wrapText="1"/>
    </xf>
    <xf numFmtId="0" fontId="56" fillId="34" borderId="0" xfId="0" applyFont="1" applyFill="1" applyAlignment="1">
      <alignment/>
    </xf>
    <xf numFmtId="164" fontId="5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5" fillId="34" borderId="10" xfId="0" applyFont="1" applyFill="1" applyBorder="1" applyAlignment="1">
      <alignment horizontal="right" vertical="center" wrapText="1"/>
    </xf>
    <xf numFmtId="0" fontId="55" fillId="34" borderId="0" xfId="0" applyFont="1" applyFill="1" applyBorder="1" applyAlignment="1">
      <alignment wrapText="1"/>
    </xf>
    <xf numFmtId="164" fontId="55" fillId="0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5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34" borderId="0" xfId="0" applyFont="1" applyFill="1" applyAlignment="1">
      <alignment horizontal="center"/>
    </xf>
    <xf numFmtId="0" fontId="2" fillId="34" borderId="10" xfId="60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6" fillId="34" borderId="0" xfId="0" applyFont="1" applyFill="1" applyBorder="1" applyAlignment="1">
      <alignment/>
    </xf>
    <xf numFmtId="164" fontId="56" fillId="0" borderId="0" xfId="0" applyNumberFormat="1" applyFont="1" applyBorder="1" applyAlignment="1">
      <alignment/>
    </xf>
    <xf numFmtId="164" fontId="2" fillId="0" borderId="0" xfId="60" applyNumberFormat="1" applyFont="1" applyFill="1" applyBorder="1" applyAlignment="1">
      <alignment horizontal="right" wrapText="1"/>
      <protection/>
    </xf>
    <xf numFmtId="0" fontId="2" fillId="0" borderId="0" xfId="60" applyFont="1" applyFill="1" applyBorder="1" applyAlignment="1">
      <alignment horizontal="right" wrapText="1"/>
      <protection/>
    </xf>
    <xf numFmtId="0" fontId="2" fillId="0" borderId="0" xfId="60" applyFont="1" applyFill="1" applyBorder="1" applyAlignment="1">
      <alignment horizontal="right"/>
      <protection/>
    </xf>
    <xf numFmtId="3" fontId="2" fillId="0" borderId="0" xfId="60" applyNumberFormat="1" applyFont="1">
      <alignment/>
      <protection/>
    </xf>
    <xf numFmtId="164" fontId="3" fillId="0" borderId="0" xfId="60" applyNumberFormat="1" applyFont="1" applyFill="1">
      <alignment/>
      <protection/>
    </xf>
    <xf numFmtId="0" fontId="7" fillId="0" borderId="0" xfId="60" applyFont="1">
      <alignment/>
      <protection/>
    </xf>
    <xf numFmtId="0" fontId="3" fillId="0" borderId="0" xfId="0" applyFont="1" applyAlignment="1">
      <alignment horizontal="right" vertical="center" wrapText="1"/>
    </xf>
    <xf numFmtId="3" fontId="55" fillId="0" borderId="0" xfId="0" applyNumberFormat="1" applyFont="1" applyFill="1" applyAlignment="1">
      <alignment/>
    </xf>
    <xf numFmtId="3" fontId="57" fillId="0" borderId="0" xfId="0" applyNumberFormat="1" applyFont="1" applyFill="1" applyBorder="1" applyAlignment="1">
      <alignment horizontal="right" vertical="center" wrapText="1"/>
    </xf>
    <xf numFmtId="164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right" wrapText="1"/>
    </xf>
    <xf numFmtId="3" fontId="55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 horizontal="right"/>
    </xf>
    <xf numFmtId="164" fontId="5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5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35" borderId="11" xfId="60" applyFont="1" applyFill="1" applyBorder="1">
      <alignment/>
      <protection/>
    </xf>
    <xf numFmtId="0" fontId="3" fillId="35" borderId="11" xfId="60" applyFont="1" applyFill="1" applyBorder="1" applyAlignment="1">
      <alignment horizontal="right" vertical="center"/>
      <protection/>
    </xf>
    <xf numFmtId="0" fontId="3" fillId="35" borderId="0" xfId="60" applyFont="1" applyFill="1">
      <alignment/>
      <protection/>
    </xf>
    <xf numFmtId="0" fontId="2" fillId="35" borderId="0" xfId="60" applyFont="1" applyFill="1" applyBorder="1" applyAlignment="1">
      <alignment horizontal="center"/>
      <protection/>
    </xf>
    <xf numFmtId="0" fontId="3" fillId="35" borderId="10" xfId="60" applyFont="1" applyFill="1" applyBorder="1">
      <alignment/>
      <protection/>
    </xf>
    <xf numFmtId="0" fontId="2" fillId="35" borderId="10" xfId="60" applyFont="1" applyFill="1" applyBorder="1" applyAlignment="1">
      <alignment horizontal="right" wrapText="1"/>
      <protection/>
    </xf>
    <xf numFmtId="0" fontId="2" fillId="35" borderId="10" xfId="60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35" borderId="0" xfId="60" applyFont="1" applyFill="1" applyBorder="1">
      <alignment/>
      <protection/>
    </xf>
    <xf numFmtId="0" fontId="2" fillId="35" borderId="0" xfId="60" applyFont="1" applyFill="1">
      <alignment/>
      <protection/>
    </xf>
    <xf numFmtId="0" fontId="3" fillId="35" borderId="0" xfId="60" applyFont="1" applyFill="1" applyAlignment="1">
      <alignment horizontal="left" indent="1"/>
      <protection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3" fontId="3" fillId="35" borderId="11" xfId="0" applyNumberFormat="1" applyFont="1" applyFill="1" applyBorder="1" applyAlignment="1">
      <alignment/>
    </xf>
    <xf numFmtId="0" fontId="55" fillId="35" borderId="0" xfId="0" applyFont="1" applyFill="1" applyBorder="1" applyAlignment="1">
      <alignment/>
    </xf>
    <xf numFmtId="3" fontId="55" fillId="35" borderId="0" xfId="0" applyNumberFormat="1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right" vertical="center" wrapText="1"/>
    </xf>
    <xf numFmtId="3" fontId="55" fillId="35" borderId="10" xfId="0" applyNumberFormat="1" applyFont="1" applyFill="1" applyBorder="1" applyAlignment="1">
      <alignment horizontal="right" vertical="center" wrapText="1"/>
    </xf>
    <xf numFmtId="0" fontId="55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35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horizontal="right" wrapText="1"/>
    </xf>
    <xf numFmtId="0" fontId="55" fillId="35" borderId="0" xfId="0" applyFont="1" applyFill="1" applyBorder="1" applyAlignment="1">
      <alignment wrapText="1"/>
    </xf>
    <xf numFmtId="0" fontId="55" fillId="35" borderId="0" xfId="0" applyFont="1" applyFill="1" applyBorder="1" applyAlignment="1">
      <alignment horizontal="left" wrapText="1"/>
    </xf>
    <xf numFmtId="0" fontId="57" fillId="35" borderId="0" xfId="0" applyFont="1" applyFill="1" applyBorder="1" applyAlignment="1">
      <alignment horizontal="left" wrapText="1" indent="1"/>
    </xf>
    <xf numFmtId="0" fontId="57" fillId="35" borderId="10" xfId="0" applyFont="1" applyFill="1" applyBorder="1" applyAlignment="1">
      <alignment horizontal="left" vertical="top" wrapText="1" indent="1"/>
    </xf>
    <xf numFmtId="0" fontId="55" fillId="35" borderId="10" xfId="0" applyFont="1" applyFill="1" applyBorder="1" applyAlignment="1">
      <alignment horizontal="center"/>
    </xf>
    <xf numFmtId="0" fontId="2" fillId="35" borderId="10" xfId="60" applyFont="1" applyFill="1" applyBorder="1" applyAlignment="1">
      <alignment/>
      <protection/>
    </xf>
    <xf numFmtId="0" fontId="55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57" fillId="0" borderId="10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0" fontId="57" fillId="35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Border="1" applyAlignment="1">
      <alignment/>
    </xf>
    <xf numFmtId="0" fontId="55" fillId="35" borderId="0" xfId="57" applyFont="1" applyFill="1">
      <alignment/>
      <protection/>
    </xf>
    <xf numFmtId="3" fontId="5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5" borderId="0" xfId="60" applyFont="1" applyFill="1" applyBorder="1" applyAlignment="1">
      <alignment/>
      <protection/>
    </xf>
    <xf numFmtId="0" fontId="3" fillId="0" borderId="0" xfId="60" applyFont="1" applyFill="1">
      <alignment/>
      <protection/>
    </xf>
    <xf numFmtId="0" fontId="3" fillId="34" borderId="11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5" fillId="34" borderId="10" xfId="0" applyFont="1" applyFill="1" applyBorder="1" applyAlignment="1">
      <alignment wrapText="1"/>
    </xf>
    <xf numFmtId="0" fontId="55" fillId="34" borderId="12" xfId="0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right" wrapText="1"/>
    </xf>
    <xf numFmtId="0" fontId="57" fillId="34" borderId="0" xfId="0" applyFont="1" applyFill="1" applyBorder="1" applyAlignment="1">
      <alignment horizontal="left" wrapText="1" indent="1"/>
    </xf>
    <xf numFmtId="0" fontId="57" fillId="34" borderId="10" xfId="0" applyFont="1" applyFill="1" applyBorder="1" applyAlignment="1">
      <alignment horizontal="left" wrapText="1"/>
    </xf>
    <xf numFmtId="164" fontId="3" fillId="35" borderId="11" xfId="0" applyNumberFormat="1" applyFont="1" applyFill="1" applyBorder="1" applyAlignment="1">
      <alignment/>
    </xf>
    <xf numFmtId="164" fontId="55" fillId="35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horizontal="right" vertical="center" wrapText="1"/>
    </xf>
    <xf numFmtId="0" fontId="56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3" fillId="34" borderId="11" xfId="0" applyFont="1" applyFill="1" applyBorder="1" applyAlignment="1">
      <alignment horizontal="right"/>
    </xf>
    <xf numFmtId="164" fontId="3" fillId="34" borderId="11" xfId="0" applyNumberFormat="1" applyFont="1" applyFill="1" applyBorder="1" applyAlignment="1">
      <alignment/>
    </xf>
    <xf numFmtId="164" fontId="55" fillId="34" borderId="0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0" borderId="10" xfId="60" applyFont="1" applyBorder="1" applyAlignment="1">
      <alignment/>
      <protection/>
    </xf>
    <xf numFmtId="0" fontId="3" fillId="35" borderId="11" xfId="60" applyFont="1" applyFill="1" applyBorder="1" applyAlignment="1">
      <alignment horizontal="right"/>
      <protection/>
    </xf>
    <xf numFmtId="164" fontId="57" fillId="0" borderId="0" xfId="0" applyNumberFormat="1" applyFont="1" applyFill="1" applyBorder="1" applyAlignment="1">
      <alignment/>
    </xf>
    <xf numFmtId="0" fontId="58" fillId="35" borderId="0" xfId="0" applyFont="1" applyFill="1" applyAlignment="1">
      <alignment/>
    </xf>
    <xf numFmtId="3" fontId="2" fillId="0" borderId="0" xfId="60" applyNumberFormat="1" applyFont="1" applyFill="1" applyBorder="1" applyAlignment="1">
      <alignment horizontal="right" wrapText="1"/>
      <protection/>
    </xf>
    <xf numFmtId="3" fontId="3" fillId="0" borderId="0" xfId="60" applyNumberFormat="1" applyFont="1" applyFill="1" applyBorder="1" applyAlignment="1">
      <alignment horizontal="right" wrapText="1"/>
      <protection/>
    </xf>
    <xf numFmtId="0" fontId="3" fillId="0" borderId="0" xfId="60" applyFont="1" applyBorder="1" applyAlignment="1">
      <alignment horizontal="right"/>
      <protection/>
    </xf>
    <xf numFmtId="164" fontId="57" fillId="0" borderId="10" xfId="0" applyNumberFormat="1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0" xfId="60" applyFont="1" applyFill="1" applyBorder="1" applyAlignment="1">
      <alignment horizontal="right" wrapText="1"/>
      <protection/>
    </xf>
    <xf numFmtId="0" fontId="55" fillId="35" borderId="0" xfId="0" applyFont="1" applyFill="1" applyBorder="1" applyAlignment="1">
      <alignment horizontal="right" vertical="center" wrapText="1"/>
    </xf>
    <xf numFmtId="0" fontId="12" fillId="0" borderId="10" xfId="60" applyFont="1" applyBorder="1">
      <alignment/>
      <protection/>
    </xf>
    <xf numFmtId="0" fontId="2" fillId="35" borderId="11" xfId="60" applyFont="1" applyFill="1" applyBorder="1" applyAlignment="1">
      <alignment/>
      <protection/>
    </xf>
    <xf numFmtId="0" fontId="2" fillId="35" borderId="10" xfId="57" applyFont="1" applyFill="1" applyBorder="1" applyAlignment="1">
      <alignment horizontal="right" wrapText="1"/>
      <protection/>
    </xf>
    <xf numFmtId="0" fontId="2" fillId="0" borderId="0" xfId="57" applyFont="1" applyFill="1" applyBorder="1" applyAlignment="1">
      <alignment horizontal="right" wrapText="1"/>
      <protection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right"/>
      <protection/>
    </xf>
    <xf numFmtId="0" fontId="3" fillId="35" borderId="11" xfId="58" applyFont="1" applyFill="1" applyBorder="1">
      <alignment/>
      <protection/>
    </xf>
    <xf numFmtId="0" fontId="55" fillId="35" borderId="11" xfId="58" applyFont="1" applyFill="1" applyBorder="1" applyAlignment="1">
      <alignment horizontal="center"/>
      <protection/>
    </xf>
    <xf numFmtId="0" fontId="55" fillId="35" borderId="10" xfId="58" applyFont="1" applyFill="1" applyBorder="1" applyAlignment="1">
      <alignment wrapText="1"/>
      <protection/>
    </xf>
    <xf numFmtId="0" fontId="55" fillId="35" borderId="12" xfId="58" applyFont="1" applyFill="1" applyBorder="1" applyAlignment="1">
      <alignment horizontal="right" wrapText="1"/>
      <protection/>
    </xf>
    <xf numFmtId="0" fontId="55" fillId="35" borderId="10" xfId="58" applyFont="1" applyFill="1" applyBorder="1" applyAlignment="1">
      <alignment horizontal="right" wrapText="1"/>
      <protection/>
    </xf>
    <xf numFmtId="0" fontId="55" fillId="35" borderId="0" xfId="58" applyFont="1" applyFill="1" applyBorder="1">
      <alignment/>
      <protection/>
    </xf>
    <xf numFmtId="3" fontId="55" fillId="0" borderId="0" xfId="58" applyNumberFormat="1" applyFont="1" applyBorder="1">
      <alignment/>
      <protection/>
    </xf>
    <xf numFmtId="164" fontId="55" fillId="0" borderId="0" xfId="58" applyNumberFormat="1" applyFont="1" applyBorder="1">
      <alignment/>
      <protection/>
    </xf>
    <xf numFmtId="0" fontId="57" fillId="35" borderId="0" xfId="58" applyFont="1" applyFill="1" applyBorder="1" applyAlignment="1">
      <alignment horizontal="left" wrapText="1" indent="1"/>
      <protection/>
    </xf>
    <xf numFmtId="164" fontId="57" fillId="0" borderId="0" xfId="58" applyNumberFormat="1" applyFont="1" applyBorder="1">
      <alignment/>
      <protection/>
    </xf>
    <xf numFmtId="164" fontId="57" fillId="0" borderId="0" xfId="58" applyNumberFormat="1" applyFont="1" applyBorder="1" applyAlignment="1">
      <alignment horizontal="right"/>
      <protection/>
    </xf>
    <xf numFmtId="0" fontId="57" fillId="35" borderId="10" xfId="58" applyFont="1" applyFill="1" applyBorder="1" applyAlignment="1">
      <alignment horizontal="left" wrapText="1"/>
      <protection/>
    </xf>
    <xf numFmtId="0" fontId="3" fillId="0" borderId="10" xfId="58" applyFont="1" applyBorder="1">
      <alignment/>
      <protection/>
    </xf>
    <xf numFmtId="3" fontId="3" fillId="0" borderId="0" xfId="58" applyNumberFormat="1" applyFont="1">
      <alignment/>
      <protection/>
    </xf>
    <xf numFmtId="3" fontId="2" fillId="0" borderId="0" xfId="58" applyNumberFormat="1" applyFont="1">
      <alignment/>
      <protection/>
    </xf>
    <xf numFmtId="0" fontId="3" fillId="35" borderId="11" xfId="58" applyFont="1" applyFill="1" applyBorder="1" applyAlignment="1">
      <alignment horizontal="right"/>
      <protection/>
    </xf>
    <xf numFmtId="3" fontId="3" fillId="35" borderId="11" xfId="58" applyNumberFormat="1" applyFont="1" applyFill="1" applyBorder="1">
      <alignment/>
      <protection/>
    </xf>
    <xf numFmtId="0" fontId="55" fillId="35" borderId="0" xfId="59" applyFont="1" applyFill="1" applyBorder="1">
      <alignment/>
      <protection/>
    </xf>
    <xf numFmtId="3" fontId="55" fillId="35" borderId="0" xfId="59" applyNumberFormat="1" applyFont="1" applyFill="1" applyBorder="1">
      <alignment/>
      <protection/>
    </xf>
    <xf numFmtId="0" fontId="55" fillId="35" borderId="10" xfId="59" applyFont="1" applyFill="1" applyBorder="1">
      <alignment/>
      <protection/>
    </xf>
    <xf numFmtId="0" fontId="55" fillId="35" borderId="10" xfId="59" applyFont="1" applyFill="1" applyBorder="1" applyAlignment="1">
      <alignment horizontal="right" vertical="center" wrapText="1"/>
      <protection/>
    </xf>
    <xf numFmtId="3" fontId="55" fillId="35" borderId="10" xfId="59" applyNumberFormat="1" applyFont="1" applyFill="1" applyBorder="1" applyAlignment="1">
      <alignment horizontal="right" vertical="center" wrapText="1"/>
      <protection/>
    </xf>
    <xf numFmtId="0" fontId="3" fillId="0" borderId="0" xfId="58" applyFont="1" applyAlignment="1">
      <alignment horizontal="right" vertical="center" wrapText="1"/>
      <protection/>
    </xf>
    <xf numFmtId="0" fontId="55" fillId="35" borderId="0" xfId="58" applyFont="1" applyFill="1">
      <alignment/>
      <protection/>
    </xf>
    <xf numFmtId="164" fontId="3" fillId="0" borderId="0" xfId="58" applyNumberFormat="1" applyFont="1">
      <alignment/>
      <protection/>
    </xf>
    <xf numFmtId="0" fontId="57" fillId="35" borderId="0" xfId="58" applyFont="1" applyFill="1">
      <alignment/>
      <protection/>
    </xf>
    <xf numFmtId="0" fontId="56" fillId="35" borderId="0" xfId="58" applyFont="1" applyFill="1">
      <alignment/>
      <protection/>
    </xf>
    <xf numFmtId="164" fontId="56" fillId="0" borderId="0" xfId="58" applyNumberFormat="1" applyFont="1">
      <alignment/>
      <protection/>
    </xf>
    <xf numFmtId="3" fontId="56" fillId="0" borderId="0" xfId="58" applyNumberFormat="1" applyFont="1">
      <alignment/>
      <protection/>
    </xf>
    <xf numFmtId="0" fontId="57" fillId="35" borderId="0" xfId="59" applyFont="1" applyFill="1">
      <alignment/>
      <protection/>
    </xf>
    <xf numFmtId="0" fontId="3" fillId="35" borderId="10" xfId="58" applyFont="1" applyFill="1" applyBorder="1">
      <alignment/>
      <protection/>
    </xf>
    <xf numFmtId="164" fontId="3" fillId="0" borderId="10" xfId="58" applyNumberFormat="1" applyFont="1" applyBorder="1">
      <alignment/>
      <protection/>
    </xf>
    <xf numFmtId="3" fontId="3" fillId="0" borderId="10" xfId="58" applyNumberFormat="1" applyFont="1" applyBorder="1">
      <alignment/>
      <protection/>
    </xf>
    <xf numFmtId="3" fontId="55" fillId="35" borderId="0" xfId="58" applyNumberFormat="1" applyFont="1" applyFill="1" applyBorder="1">
      <alignment/>
      <protection/>
    </xf>
    <xf numFmtId="0" fontId="55" fillId="35" borderId="10" xfId="58" applyFont="1" applyFill="1" applyBorder="1">
      <alignment/>
      <protection/>
    </xf>
    <xf numFmtId="0" fontId="55" fillId="35" borderId="10" xfId="58" applyFont="1" applyFill="1" applyBorder="1" applyAlignment="1">
      <alignment horizontal="right" vertical="center" wrapText="1"/>
      <protection/>
    </xf>
    <xf numFmtId="3" fontId="55" fillId="35" borderId="10" xfId="58" applyNumberFormat="1" applyFont="1" applyFill="1" applyBorder="1" applyAlignment="1">
      <alignment horizontal="right" vertical="center" wrapText="1"/>
      <protection/>
    </xf>
    <xf numFmtId="0" fontId="55" fillId="35" borderId="0" xfId="58" applyFont="1" applyFill="1" applyBorder="1" applyAlignment="1">
      <alignment wrapText="1"/>
      <protection/>
    </xf>
    <xf numFmtId="3" fontId="55" fillId="0" borderId="0" xfId="58" applyNumberFormat="1" applyFont="1" applyFill="1" applyBorder="1">
      <alignment/>
      <protection/>
    </xf>
    <xf numFmtId="164" fontId="55" fillId="0" borderId="0" xfId="58" applyNumberFormat="1" applyFont="1" applyFill="1" applyBorder="1">
      <alignment/>
      <protection/>
    </xf>
    <xf numFmtId="164" fontId="57" fillId="0" borderId="0" xfId="58" applyNumberFormat="1" applyFont="1" applyFill="1" applyBorder="1">
      <alignment/>
      <protection/>
    </xf>
    <xf numFmtId="3" fontId="57" fillId="0" borderId="0" xfId="58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10" xfId="57" applyFont="1" applyBorder="1" applyAlignment="1">
      <alignment/>
      <protection/>
    </xf>
    <xf numFmtId="0" fontId="3" fillId="0" borderId="0" xfId="57" applyFont="1" applyBorder="1">
      <alignment/>
      <protection/>
    </xf>
    <xf numFmtId="0" fontId="3" fillId="35" borderId="11" xfId="57" applyFont="1" applyFill="1" applyBorder="1">
      <alignment/>
      <protection/>
    </xf>
    <xf numFmtId="0" fontId="3" fillId="35" borderId="11" xfId="57" applyFont="1" applyFill="1" applyBorder="1" applyAlignment="1">
      <alignment horizontal="right"/>
      <protection/>
    </xf>
    <xf numFmtId="0" fontId="55" fillId="35" borderId="0" xfId="57" applyFont="1" applyFill="1" applyBorder="1">
      <alignment/>
      <protection/>
    </xf>
    <xf numFmtId="0" fontId="3" fillId="35" borderId="0" xfId="57" applyFont="1" applyFill="1">
      <alignment/>
      <protection/>
    </xf>
    <xf numFmtId="0" fontId="55" fillId="35" borderId="10" xfId="57" applyFont="1" applyFill="1" applyBorder="1">
      <alignment/>
      <protection/>
    </xf>
    <xf numFmtId="0" fontId="55" fillId="35" borderId="10" xfId="57" applyFont="1" applyFill="1" applyBorder="1" applyAlignment="1">
      <alignment horizontal="right" vertical="center" wrapText="1"/>
      <protection/>
    </xf>
    <xf numFmtId="0" fontId="55" fillId="0" borderId="0" xfId="57" applyFont="1" applyFill="1" applyBorder="1" applyAlignment="1">
      <alignment horizontal="right" vertical="center" wrapText="1"/>
      <protection/>
    </xf>
    <xf numFmtId="3" fontId="55" fillId="0" borderId="0" xfId="57" applyNumberFormat="1" applyFont="1" applyFill="1" applyBorder="1">
      <alignment/>
      <protection/>
    </xf>
    <xf numFmtId="164" fontId="3" fillId="0" borderId="0" xfId="57" applyNumberFormat="1" applyFont="1" applyFill="1">
      <alignment/>
      <protection/>
    </xf>
    <xf numFmtId="0" fontId="55" fillId="35" borderId="0" xfId="57" applyFont="1" applyFill="1" applyBorder="1" applyAlignment="1">
      <alignment wrapText="1"/>
      <protection/>
    </xf>
    <xf numFmtId="164" fontId="55" fillId="0" borderId="0" xfId="57" applyNumberFormat="1" applyFont="1" applyFill="1" applyBorder="1">
      <alignment/>
      <protection/>
    </xf>
    <xf numFmtId="0" fontId="58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right"/>
      <protection/>
    </xf>
    <xf numFmtId="3" fontId="57" fillId="0" borderId="0" xfId="57" applyNumberFormat="1" applyFont="1" applyFill="1" applyBorder="1">
      <alignment/>
      <protection/>
    </xf>
    <xf numFmtId="0" fontId="57" fillId="35" borderId="0" xfId="59" applyFont="1" applyFill="1" applyBorder="1">
      <alignment/>
      <protection/>
    </xf>
    <xf numFmtId="0" fontId="3" fillId="35" borderId="10" xfId="57" applyFont="1" applyFill="1" applyBorder="1">
      <alignment/>
      <protection/>
    </xf>
    <xf numFmtId="0" fontId="3" fillId="0" borderId="10" xfId="57" applyFont="1" applyBorder="1">
      <alignment/>
      <protection/>
    </xf>
    <xf numFmtId="3" fontId="3" fillId="0" borderId="0" xfId="57" applyNumberFormat="1" applyFont="1">
      <alignment/>
      <protection/>
    </xf>
    <xf numFmtId="0" fontId="55" fillId="35" borderId="11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right" wrapText="1"/>
    </xf>
    <xf numFmtId="0" fontId="57" fillId="35" borderId="10" xfId="0" applyFont="1" applyFill="1" applyBorder="1" applyAlignment="1">
      <alignment horizontal="left" wrapText="1"/>
    </xf>
    <xf numFmtId="3" fontId="57" fillId="0" borderId="0" xfId="0" applyNumberFormat="1" applyFont="1" applyAlignment="1">
      <alignment/>
    </xf>
    <xf numFmtId="164" fontId="2" fillId="35" borderId="10" xfId="60" applyNumberFormat="1" applyFont="1" applyFill="1" applyBorder="1" applyAlignment="1">
      <alignment horizontal="right" wrapText="1"/>
      <protection/>
    </xf>
    <xf numFmtId="0" fontId="3" fillId="0" borderId="0" xfId="60" applyFont="1" applyFill="1" applyBorder="1">
      <alignment/>
      <protection/>
    </xf>
    <xf numFmtId="3" fontId="2" fillId="0" borderId="0" xfId="60" applyNumberFormat="1" applyFont="1" applyFill="1">
      <alignment/>
      <protection/>
    </xf>
    <xf numFmtId="0" fontId="2" fillId="0" borderId="0" xfId="60" applyFont="1" applyFill="1">
      <alignment/>
      <protection/>
    </xf>
    <xf numFmtId="164" fontId="2" fillId="0" borderId="0" xfId="60" applyNumberFormat="1" applyFont="1" applyFill="1">
      <alignment/>
      <protection/>
    </xf>
    <xf numFmtId="164" fontId="3" fillId="0" borderId="0" xfId="60" applyNumberFormat="1" applyFont="1" applyFill="1" applyAlignment="1">
      <alignment horizontal="right"/>
      <protection/>
    </xf>
    <xf numFmtId="164" fontId="3" fillId="0" borderId="0" xfId="60" applyNumberFormat="1" applyFont="1" applyFill="1" applyAlignment="1">
      <alignment/>
      <protection/>
    </xf>
    <xf numFmtId="164" fontId="3" fillId="0" borderId="0" xfId="60" applyNumberFormat="1" applyFont="1" applyAlignment="1">
      <alignment horizontal="right"/>
      <protection/>
    </xf>
    <xf numFmtId="0" fontId="3" fillId="0" borderId="10" xfId="60" applyFont="1" applyFill="1" applyBorder="1">
      <alignment/>
      <protection/>
    </xf>
    <xf numFmtId="0" fontId="3" fillId="0" borderId="10" xfId="57" applyFont="1" applyBorder="1" applyAlignment="1">
      <alignment horizontal="right"/>
      <protection/>
    </xf>
    <xf numFmtId="0" fontId="55" fillId="35" borderId="10" xfId="57" applyFont="1" applyFill="1" applyBorder="1" applyAlignment="1">
      <alignment wrapText="1"/>
      <protection/>
    </xf>
    <xf numFmtId="0" fontId="55" fillId="35" borderId="10" xfId="57" applyFont="1" applyFill="1" applyBorder="1" applyAlignment="1">
      <alignment horizontal="right" wrapText="1"/>
      <protection/>
    </xf>
    <xf numFmtId="0" fontId="55" fillId="0" borderId="0" xfId="57" applyFont="1" applyFill="1" applyBorder="1" applyAlignment="1">
      <alignment horizontal="right" wrapText="1"/>
      <protection/>
    </xf>
    <xf numFmtId="0" fontId="55" fillId="35" borderId="0" xfId="57" applyFont="1" applyFill="1" applyBorder="1" applyAlignment="1">
      <alignment horizontal="left" wrapText="1"/>
      <protection/>
    </xf>
    <xf numFmtId="3" fontId="55" fillId="0" borderId="0" xfId="57" applyNumberFormat="1" applyFont="1" applyBorder="1">
      <alignment/>
      <protection/>
    </xf>
    <xf numFmtId="164" fontId="55" fillId="0" borderId="0" xfId="57" applyNumberFormat="1" applyFont="1" applyBorder="1">
      <alignment/>
      <protection/>
    </xf>
    <xf numFmtId="0" fontId="57" fillId="35" borderId="0" xfId="57" applyFont="1" applyFill="1" applyBorder="1" applyAlignment="1">
      <alignment horizontal="left" wrapText="1" indent="1"/>
      <protection/>
    </xf>
    <xf numFmtId="164" fontId="57" fillId="0" borderId="0" xfId="57" applyNumberFormat="1" applyFont="1" applyBorder="1" applyAlignment="1">
      <alignment horizontal="right"/>
      <protection/>
    </xf>
    <xf numFmtId="164" fontId="57" fillId="0" borderId="0" xfId="57" applyNumberFormat="1" applyFont="1" applyBorder="1">
      <alignment/>
      <protection/>
    </xf>
    <xf numFmtId="0" fontId="57" fillId="35" borderId="0" xfId="57" applyFont="1" applyFill="1" applyBorder="1" applyAlignment="1">
      <alignment horizontal="left" vertical="top" wrapText="1" indent="1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0" xfId="57" applyNumberFormat="1" applyFont="1" applyBorder="1">
      <alignment/>
      <protection/>
    </xf>
    <xf numFmtId="0" fontId="57" fillId="35" borderId="10" xfId="57" applyFont="1" applyFill="1" applyBorder="1" applyAlignment="1">
      <alignment horizontal="left" vertical="top" wrapText="1" indent="1"/>
      <protection/>
    </xf>
    <xf numFmtId="164" fontId="3" fillId="0" borderId="10" xfId="57" applyNumberFormat="1" applyFont="1" applyBorder="1" applyAlignment="1">
      <alignment horizontal="right"/>
      <protection/>
    </xf>
    <xf numFmtId="164" fontId="3" fillId="0" borderId="10" xfId="57" applyNumberFormat="1" applyFont="1" applyBorder="1">
      <alignment/>
      <protection/>
    </xf>
    <xf numFmtId="164" fontId="2" fillId="0" borderId="0" xfId="57" applyNumberFormat="1" applyFont="1">
      <alignment/>
      <protection/>
    </xf>
    <xf numFmtId="164" fontId="3" fillId="35" borderId="11" xfId="57" applyNumberFormat="1" applyFont="1" applyFill="1" applyBorder="1">
      <alignment/>
      <protection/>
    </xf>
    <xf numFmtId="164" fontId="55" fillId="35" borderId="0" xfId="57" applyNumberFormat="1" applyFont="1" applyFill="1" applyBorder="1">
      <alignment/>
      <protection/>
    </xf>
    <xf numFmtId="164" fontId="55" fillId="35" borderId="10" xfId="57" applyNumberFormat="1" applyFont="1" applyFill="1" applyBorder="1" applyAlignment="1">
      <alignment horizontal="right" vertical="center" wrapText="1"/>
      <protection/>
    </xf>
    <xf numFmtId="0" fontId="3" fillId="0" borderId="0" xfId="57" applyFont="1" applyAlignment="1">
      <alignment horizontal="right" vertical="center" wrapText="1"/>
      <protection/>
    </xf>
    <xf numFmtId="164" fontId="55" fillId="0" borderId="0" xfId="57" applyNumberFormat="1" applyFont="1" applyFill="1" applyBorder="1" applyAlignment="1">
      <alignment horizontal="right" vertical="center" wrapText="1"/>
      <protection/>
    </xf>
    <xf numFmtId="3" fontId="55" fillId="0" borderId="0" xfId="57" applyNumberFormat="1" applyFont="1" applyFill="1">
      <alignment/>
      <protection/>
    </xf>
    <xf numFmtId="164" fontId="55" fillId="0" borderId="0" xfId="57" applyNumberFormat="1" applyFont="1" applyFill="1">
      <alignment/>
      <protection/>
    </xf>
    <xf numFmtId="0" fontId="57" fillId="35" borderId="0" xfId="57" applyFont="1" applyFill="1">
      <alignment/>
      <protection/>
    </xf>
    <xf numFmtId="3" fontId="57" fillId="0" borderId="0" xfId="57" applyNumberFormat="1" applyFont="1" applyFill="1" applyBorder="1" applyAlignment="1">
      <alignment horizontal="right" vertical="center" wrapText="1"/>
      <protection/>
    </xf>
    <xf numFmtId="164" fontId="56" fillId="0" borderId="0" xfId="57" applyNumberFormat="1" applyFont="1" applyFill="1" applyBorder="1" applyAlignment="1">
      <alignment horizontal="right" vertical="center" wrapText="1"/>
      <protection/>
    </xf>
    <xf numFmtId="0" fontId="3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55" fillId="35" borderId="11" xfId="57" applyFont="1" applyFill="1" applyBorder="1">
      <alignment/>
      <protection/>
    </xf>
    <xf numFmtId="0" fontId="3" fillId="0" borderId="0" xfId="57" applyFont="1" applyBorder="1" applyAlignment="1">
      <alignment horizontal="right"/>
      <protection/>
    </xf>
    <xf numFmtId="164" fontId="57" fillId="0" borderId="10" xfId="57" applyNumberFormat="1" applyFont="1" applyFill="1" applyBorder="1" applyAlignment="1">
      <alignment horizontal="right"/>
      <protection/>
    </xf>
    <xf numFmtId="0" fontId="2" fillId="0" borderId="10" xfId="60" applyFont="1" applyBorder="1">
      <alignment/>
      <protection/>
    </xf>
    <xf numFmtId="0" fontId="3" fillId="0" borderId="10" xfId="60" applyFont="1" applyBorder="1" applyAlignment="1">
      <alignment horizontal="right"/>
      <protection/>
    </xf>
    <xf numFmtId="0" fontId="59" fillId="35" borderId="0" xfId="57" applyFont="1" applyFill="1" applyBorder="1" applyAlignment="1">
      <alignment horizontal="left" vertical="top" wrapText="1" indent="1"/>
      <protection/>
    </xf>
    <xf numFmtId="0" fontId="59" fillId="35" borderId="10" xfId="57" applyFont="1" applyFill="1" applyBorder="1" applyAlignment="1">
      <alignment horizontal="left" vertical="top" wrapText="1" indent="1"/>
      <protection/>
    </xf>
    <xf numFmtId="0" fontId="13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55" fillId="0" borderId="0" xfId="57" applyFont="1" applyFill="1">
      <alignment/>
      <protection/>
    </xf>
    <xf numFmtId="0" fontId="3" fillId="35" borderId="0" xfId="57" applyFont="1" applyFill="1" applyBorder="1">
      <alignment/>
      <protection/>
    </xf>
    <xf numFmtId="0" fontId="3" fillId="35" borderId="0" xfId="57" applyFont="1" applyFill="1" applyBorder="1" applyAlignment="1">
      <alignment horizontal="right"/>
      <protection/>
    </xf>
    <xf numFmtId="3" fontId="55" fillId="0" borderId="0" xfId="57" applyNumberFormat="1" applyFont="1" applyFill="1" applyBorder="1" applyAlignment="1">
      <alignment/>
      <protection/>
    </xf>
    <xf numFmtId="0" fontId="3" fillId="0" borderId="0" xfId="57" applyFont="1" applyAlignment="1">
      <alignment/>
      <protection/>
    </xf>
    <xf numFmtId="0" fontId="55" fillId="35" borderId="10" xfId="57" applyFont="1" applyFill="1" applyBorder="1" applyAlignment="1">
      <alignment horizontal="left"/>
      <protection/>
    </xf>
    <xf numFmtId="164" fontId="55" fillId="0" borderId="0" xfId="57" applyNumberFormat="1" applyFont="1">
      <alignment/>
      <protection/>
    </xf>
    <xf numFmtId="164" fontId="57" fillId="0" borderId="0" xfId="57" applyNumberFormat="1" applyFont="1" applyFill="1" applyBorder="1">
      <alignment/>
      <protection/>
    </xf>
    <xf numFmtId="3" fontId="57" fillId="0" borderId="0" xfId="57" applyNumberFormat="1" applyFont="1">
      <alignment/>
      <protection/>
    </xf>
    <xf numFmtId="164" fontId="3" fillId="0" borderId="10" xfId="0" applyNumberFormat="1" applyFont="1" applyBorder="1" applyAlignment="1">
      <alignment horizontal="right"/>
    </xf>
    <xf numFmtId="16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/>
    </xf>
    <xf numFmtId="0" fontId="55" fillId="35" borderId="0" xfId="0" applyFont="1" applyFill="1" applyBorder="1" applyAlignment="1">
      <alignment horizontal="left"/>
    </xf>
    <xf numFmtId="0" fontId="3" fillId="35" borderId="0" xfId="60" applyFont="1" applyFill="1" applyBorder="1" applyAlignment="1">
      <alignment horizontal="left" wrapText="1"/>
      <protection/>
    </xf>
    <xf numFmtId="164" fontId="57" fillId="0" borderId="0" xfId="0" applyNumberFormat="1" applyFont="1" applyFill="1" applyBorder="1" applyAlignment="1">
      <alignment horizontal="right" vertical="center" wrapText="1"/>
    </xf>
    <xf numFmtId="0" fontId="57" fillId="35" borderId="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left" vertical="center" wrapText="1"/>
    </xf>
    <xf numFmtId="164" fontId="57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 wrapText="1"/>
    </xf>
    <xf numFmtId="0" fontId="3" fillId="35" borderId="0" xfId="60" applyFont="1" applyFill="1" applyBorder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0" xfId="60" applyNumberFormat="1" applyFont="1" applyAlignment="1">
      <alignment horizontal="right"/>
      <protection/>
    </xf>
    <xf numFmtId="3" fontId="2" fillId="0" borderId="0" xfId="60" applyNumberFormat="1" applyFont="1" applyBorder="1" applyAlignment="1">
      <alignment horizontal="right" wrapText="1"/>
      <protection/>
    </xf>
    <xf numFmtId="164" fontId="2" fillId="0" borderId="0" xfId="60" applyNumberFormat="1" applyFont="1" applyBorder="1" applyAlignment="1">
      <alignment horizontal="right" wrapText="1"/>
      <protection/>
    </xf>
    <xf numFmtId="164" fontId="3" fillId="0" borderId="0" xfId="60" applyNumberFormat="1" applyFont="1" applyBorder="1" applyAlignment="1">
      <alignment horizontal="right" wrapText="1"/>
      <protection/>
    </xf>
    <xf numFmtId="0" fontId="3" fillId="0" borderId="10" xfId="0" applyFont="1" applyBorder="1" applyAlignment="1">
      <alignment horizontal="right"/>
    </xf>
    <xf numFmtId="0" fontId="55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164" fontId="55" fillId="0" borderId="0" xfId="0" applyNumberFormat="1" applyFont="1" applyBorder="1" applyAlignment="1">
      <alignment horizontal="right"/>
    </xf>
    <xf numFmtId="3" fontId="57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4" fontId="57" fillId="35" borderId="11" xfId="0" applyNumberFormat="1" applyFont="1" applyFill="1" applyBorder="1" applyAlignment="1">
      <alignment horizontal="right"/>
    </xf>
    <xf numFmtId="0" fontId="55" fillId="35" borderId="10" xfId="57" applyFont="1" applyFill="1" applyBorder="1" applyAlignme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35" borderId="11" xfId="0" applyNumberFormat="1" applyFont="1" applyFill="1" applyBorder="1" applyAlignment="1">
      <alignment horizontal="right"/>
    </xf>
    <xf numFmtId="164" fontId="2" fillId="35" borderId="10" xfId="60" applyNumberFormat="1" applyFont="1" applyFill="1" applyBorder="1" applyAlignment="1">
      <alignment horizontal="left" wrapText="1"/>
      <protection/>
    </xf>
    <xf numFmtId="164" fontId="55" fillId="35" borderId="10" xfId="0" applyNumberFormat="1" applyFont="1" applyFill="1" applyBorder="1" applyAlignment="1">
      <alignment horizontal="left" vertical="center" wrapText="1"/>
    </xf>
    <xf numFmtId="164" fontId="2" fillId="0" borderId="0" xfId="60" applyNumberFormat="1" applyFont="1" applyFill="1" applyBorder="1" applyAlignment="1">
      <alignment horizontal="left" wrapText="1"/>
      <protection/>
    </xf>
    <xf numFmtId="164" fontId="55" fillId="0" borderId="0" xfId="0" applyNumberFormat="1" applyFont="1" applyFill="1" applyBorder="1" applyAlignment="1">
      <alignment horizontal="left" vertical="center" wrapText="1"/>
    </xf>
    <xf numFmtId="3" fontId="55" fillId="0" borderId="10" xfId="0" applyNumberFormat="1" applyFont="1" applyFill="1" applyBorder="1" applyAlignment="1">
      <alignment horizontal="right" vertical="center" wrapText="1"/>
    </xf>
    <xf numFmtId="0" fontId="55" fillId="35" borderId="11" xfId="57" applyFont="1" applyFill="1" applyBorder="1" applyAlignment="1">
      <alignment horizontal="center"/>
      <protection/>
    </xf>
    <xf numFmtId="0" fontId="55" fillId="35" borderId="12" xfId="57" applyFont="1" applyFill="1" applyBorder="1" applyAlignment="1">
      <alignment horizontal="right" wrapText="1"/>
      <protection/>
    </xf>
    <xf numFmtId="0" fontId="57" fillId="35" borderId="10" xfId="57" applyFont="1" applyFill="1" applyBorder="1" applyAlignment="1">
      <alignment horizontal="left" wrapText="1"/>
      <protection/>
    </xf>
    <xf numFmtId="3" fontId="2" fillId="0" borderId="0" xfId="57" applyNumberFormat="1" applyFont="1">
      <alignment/>
      <protection/>
    </xf>
    <xf numFmtId="0" fontId="56" fillId="35" borderId="0" xfId="57" applyFont="1" applyFill="1">
      <alignment/>
      <protection/>
    </xf>
    <xf numFmtId="164" fontId="56" fillId="0" borderId="0" xfId="57" applyNumberFormat="1" applyFont="1">
      <alignment/>
      <protection/>
    </xf>
    <xf numFmtId="0" fontId="3" fillId="35" borderId="0" xfId="0" applyFont="1" applyFill="1" applyAlignment="1">
      <alignment/>
    </xf>
    <xf numFmtId="0" fontId="0" fillId="0" borderId="0" xfId="57">
      <alignment/>
      <protection/>
    </xf>
    <xf numFmtId="164" fontId="57" fillId="0" borderId="0" xfId="57" applyNumberFormat="1" applyFont="1" applyFill="1" applyBorder="1" applyAlignment="1">
      <alignment horizontal="right"/>
      <protection/>
    </xf>
    <xf numFmtId="164" fontId="3" fillId="35" borderId="11" xfId="57" applyNumberFormat="1" applyFont="1" applyFill="1" applyBorder="1" applyAlignment="1">
      <alignment horizontal="right"/>
      <protection/>
    </xf>
    <xf numFmtId="164" fontId="3" fillId="35" borderId="0" xfId="57" applyNumberFormat="1" applyFont="1" applyFill="1" applyBorder="1" applyAlignment="1">
      <alignment horizontal="center"/>
      <protection/>
    </xf>
    <xf numFmtId="0" fontId="3" fillId="35" borderId="0" xfId="57" applyFont="1" applyFill="1" applyBorder="1" applyAlignment="1">
      <alignment horizontal="center"/>
      <protection/>
    </xf>
    <xf numFmtId="0" fontId="55" fillId="35" borderId="0" xfId="57" applyFont="1" applyFill="1" applyBorder="1" applyAlignment="1">
      <alignment horizontal="left"/>
      <protection/>
    </xf>
    <xf numFmtId="3" fontId="55" fillId="0" borderId="0" xfId="57" applyNumberFormat="1" applyFont="1" applyFill="1" applyBorder="1" applyAlignment="1">
      <alignment horizontal="right" vertical="center" wrapText="1"/>
      <protection/>
    </xf>
    <xf numFmtId="164" fontId="57" fillId="0" borderId="0" xfId="57" applyNumberFormat="1" applyFont="1" applyFill="1" applyBorder="1" applyAlignment="1">
      <alignment horizontal="right" vertical="center" wrapText="1"/>
      <protection/>
    </xf>
    <xf numFmtId="0" fontId="57" fillId="35" borderId="0" xfId="57" applyFont="1" applyFill="1" applyBorder="1" applyAlignment="1">
      <alignment horizontal="left" vertical="center" wrapText="1"/>
      <protection/>
    </xf>
    <xf numFmtId="0" fontId="57" fillId="35" borderId="10" xfId="57" applyFont="1" applyFill="1" applyBorder="1" applyAlignment="1">
      <alignment horizontal="left" vertical="center" wrapText="1"/>
      <protection/>
    </xf>
    <xf numFmtId="164" fontId="57" fillId="0" borderId="10" xfId="57" applyNumberFormat="1" applyFont="1" applyFill="1" applyBorder="1" applyAlignment="1">
      <alignment horizontal="right" vertical="center" wrapText="1"/>
      <protection/>
    </xf>
    <xf numFmtId="3" fontId="57" fillId="0" borderId="10" xfId="57" applyNumberFormat="1" applyFont="1" applyFill="1" applyBorder="1" applyAlignment="1">
      <alignment horizontal="right" vertical="center" wrapText="1"/>
      <protection/>
    </xf>
    <xf numFmtId="0" fontId="2" fillId="35" borderId="0" xfId="60" applyFont="1" applyFill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2" fillId="35" borderId="12" xfId="60" applyFont="1" applyFill="1" applyBorder="1" applyAlignment="1">
      <alignment horizontal="right" wrapText="1"/>
      <protection/>
    </xf>
    <xf numFmtId="0" fontId="55" fillId="34" borderId="0" xfId="57" applyFont="1" applyFill="1">
      <alignment/>
      <protection/>
    </xf>
    <xf numFmtId="0" fontId="55" fillId="0" borderId="0" xfId="58" applyFont="1" applyFill="1" applyBorder="1" applyAlignment="1">
      <alignment horizontal="right" wrapText="1"/>
      <protection/>
    </xf>
    <xf numFmtId="0" fontId="55" fillId="0" borderId="0" xfId="59" applyFont="1" applyFill="1" applyBorder="1" applyAlignment="1">
      <alignment horizontal="right" vertical="center" wrapText="1"/>
      <protection/>
    </xf>
    <xf numFmtId="3" fontId="55" fillId="0" borderId="0" xfId="59" applyNumberFormat="1" applyFont="1" applyFill="1" applyBorder="1" applyAlignment="1">
      <alignment horizontal="right" vertical="center" wrapText="1"/>
      <protection/>
    </xf>
    <xf numFmtId="0" fontId="55" fillId="0" borderId="0" xfId="58" applyFont="1" applyFill="1" applyBorder="1" applyAlignment="1">
      <alignment horizontal="right" vertical="center" wrapText="1"/>
      <protection/>
    </xf>
    <xf numFmtId="3" fontId="55" fillId="0" borderId="0" xfId="58" applyNumberFormat="1" applyFont="1" applyFill="1" applyBorder="1" applyAlignment="1">
      <alignment horizontal="right" vertical="center" wrapText="1"/>
      <protection/>
    </xf>
    <xf numFmtId="0" fontId="3" fillId="35" borderId="0" xfId="0" applyFont="1" applyFill="1" applyAlignment="1">
      <alignment horizontal="left" wrapText="1"/>
    </xf>
    <xf numFmtId="0" fontId="2" fillId="0" borderId="0" xfId="60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57" applyFont="1" applyAlignment="1">
      <alignment/>
      <protection/>
    </xf>
    <xf numFmtId="16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55" fillId="35" borderId="10" xfId="57" applyNumberFormat="1" applyFont="1" applyFill="1" applyBorder="1" applyAlignment="1">
      <alignment/>
      <protection/>
    </xf>
    <xf numFmtId="0" fontId="3" fillId="0" borderId="0" xfId="57" applyFont="1" applyAlignment="1">
      <alignment wrapText="1"/>
      <protection/>
    </xf>
    <xf numFmtId="165" fontId="3" fillId="0" borderId="0" xfId="60" applyNumberFormat="1" applyFont="1">
      <alignment/>
      <protection/>
    </xf>
    <xf numFmtId="165" fontId="3" fillId="0" borderId="0" xfId="60" applyNumberFormat="1" applyFont="1" applyAlignment="1">
      <alignment horizontal="right"/>
      <protection/>
    </xf>
    <xf numFmtId="0" fontId="3" fillId="0" borderId="0" xfId="60" applyFont="1" applyAlignment="1">
      <alignment wrapText="1"/>
      <protection/>
    </xf>
    <xf numFmtId="0" fontId="3" fillId="0" borderId="0" xfId="57" applyFont="1" applyBorder="1" applyAlignment="1">
      <alignment wrapText="1"/>
      <protection/>
    </xf>
    <xf numFmtId="0" fontId="9" fillId="0" borderId="0" xfId="0" applyFont="1" applyBorder="1" applyAlignment="1">
      <alignment horizontal="left" wrapText="1"/>
    </xf>
    <xf numFmtId="165" fontId="3" fillId="0" borderId="0" xfId="60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7" fontId="3" fillId="0" borderId="0" xfId="0" applyNumberFormat="1" applyFont="1" applyAlignment="1">
      <alignment horizontal="right"/>
    </xf>
    <xf numFmtId="42" fontId="57" fillId="0" borderId="0" xfId="0" applyNumberFormat="1" applyFont="1" applyBorder="1" applyAlignment="1">
      <alignment horizontal="right"/>
    </xf>
    <xf numFmtId="164" fontId="0" fillId="0" borderId="0" xfId="57" applyNumberFormat="1">
      <alignment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Fill="1" applyAlignment="1">
      <alignment vertical="center"/>
      <protection/>
    </xf>
    <xf numFmtId="0" fontId="3" fillId="0" borderId="0" xfId="0" applyFont="1" applyFill="1" applyAlignment="1">
      <alignment vertical="top"/>
    </xf>
    <xf numFmtId="0" fontId="3" fillId="0" borderId="0" xfId="57" applyFont="1" applyFill="1" applyAlignment="1">
      <alignment vertical="top"/>
      <protection/>
    </xf>
    <xf numFmtId="0" fontId="3" fillId="33" borderId="0" xfId="60" applyFont="1" applyFill="1" applyBorder="1" applyAlignment="1">
      <alignment horizontal="right"/>
      <protection/>
    </xf>
    <xf numFmtId="0" fontId="2" fillId="34" borderId="0" xfId="60" applyFont="1" applyFill="1" applyBorder="1" applyAlignment="1">
      <alignment horizontal="center"/>
      <protection/>
    </xf>
    <xf numFmtId="164" fontId="57" fillId="0" borderId="10" xfId="0" applyNumberFormat="1" applyFont="1" applyFill="1" applyBorder="1" applyAlignment="1">
      <alignment horizontal="right"/>
    </xf>
    <xf numFmtId="0" fontId="2" fillId="35" borderId="10" xfId="60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left" wrapText="1"/>
    </xf>
    <xf numFmtId="164" fontId="55" fillId="3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5" fillId="0" borderId="12" xfId="0" applyNumberFormat="1" applyFont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53" fillId="3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4" fontId="57" fillId="0" borderId="10" xfId="0" applyNumberFormat="1" applyFont="1" applyFill="1" applyBorder="1" applyAlignment="1">
      <alignment horizontal="center"/>
    </xf>
    <xf numFmtId="0" fontId="2" fillId="34" borderId="10" xfId="60" applyFont="1" applyFill="1" applyBorder="1" applyAlignment="1">
      <alignment horizontal="center"/>
      <protection/>
    </xf>
    <xf numFmtId="0" fontId="55" fillId="35" borderId="12" xfId="58" applyFont="1" applyFill="1" applyBorder="1" applyAlignment="1">
      <alignment horizontal="center"/>
      <protection/>
    </xf>
    <xf numFmtId="0" fontId="3" fillId="0" borderId="0" xfId="58" applyFont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0" xfId="0" applyFont="1" applyAlignment="1">
      <alignment horizontal="left"/>
    </xf>
    <xf numFmtId="0" fontId="55" fillId="35" borderId="12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64" fontId="57" fillId="0" borderId="10" xfId="57" applyNumberFormat="1" applyFont="1" applyFill="1" applyBorder="1" applyAlignment="1">
      <alignment horizontal="right"/>
      <protection/>
    </xf>
    <xf numFmtId="0" fontId="55" fillId="35" borderId="12" xfId="57" applyFont="1" applyFill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164" fontId="57" fillId="0" borderId="10" xfId="57" applyNumberFormat="1" applyFont="1" applyFill="1" applyBorder="1" applyAlignment="1">
      <alignment horizontal="center"/>
      <protection/>
    </xf>
    <xf numFmtId="0" fontId="3" fillId="0" borderId="11" xfId="57" applyFont="1" applyBorder="1" applyAlignment="1">
      <alignment vertical="center" wrapText="1"/>
      <protection/>
    </xf>
    <xf numFmtId="0" fontId="2" fillId="0" borderId="0" xfId="57" applyFont="1" applyAlignment="1">
      <alignment wrapText="1"/>
      <protection/>
    </xf>
    <xf numFmtId="0" fontId="55" fillId="35" borderId="10" xfId="57" applyFont="1" applyFill="1" applyBorder="1" applyAlignment="1">
      <alignment horizontal="center"/>
      <protection/>
    </xf>
    <xf numFmtId="0" fontId="3" fillId="0" borderId="10" xfId="57" applyFont="1" applyBorder="1" applyAlignment="1">
      <alignment horizontal="right"/>
      <protection/>
    </xf>
    <xf numFmtId="0" fontId="55" fillId="35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57" fillId="0" borderId="0" xfId="0" applyNumberFormat="1" applyFont="1" applyFill="1" applyBorder="1" applyAlignment="1">
      <alignment horizontal="right"/>
    </xf>
    <xf numFmtId="164" fontId="55" fillId="3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57" applyFont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Tables 10 - 1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SID%20Users(Public)\NDS\Final%20release\Data%20for%20release\Tables%2012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SID%20Users(Public)\NDS\Final%20release\Data%20for%20release\Aids%20-%20all%20typ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SID%20Users(Public)\NDS\Final%20release\Data%20for%20release\Age%20of%20onset%20-%20all%20typ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SID%20Users(Public)\NDS\Final%20release\Data%20for%20release\Cause%20-%20all%20typ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SID%20Users(Public)\NDS\Final%20release\Data%20for%20release\Illness%20-%20all%20ty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weighted data"/>
      <sheetName val="weighted data"/>
    </sheetNames>
    <sheetDataSet>
      <sheetData sheetId="1">
        <row r="9">
          <cell r="C9">
            <v>27609</v>
          </cell>
          <cell r="D9">
            <v>20715</v>
          </cell>
          <cell r="E9">
            <v>2310</v>
          </cell>
          <cell r="F9">
            <v>50634</v>
          </cell>
        </row>
        <row r="11">
          <cell r="C11">
            <v>1655</v>
          </cell>
          <cell r="D11">
            <v>857</v>
          </cell>
          <cell r="E11">
            <v>184</v>
          </cell>
          <cell r="F11">
            <v>2696</v>
          </cell>
        </row>
        <row r="12">
          <cell r="C12">
            <v>1841</v>
          </cell>
          <cell r="D12">
            <v>1623</v>
          </cell>
          <cell r="E12">
            <v>566</v>
          </cell>
          <cell r="F12">
            <v>4029</v>
          </cell>
        </row>
        <row r="13">
          <cell r="C13">
            <v>1637</v>
          </cell>
          <cell r="D13">
            <v>1160</v>
          </cell>
          <cell r="E13">
            <v>113</v>
          </cell>
          <cell r="F13">
            <v>2909</v>
          </cell>
        </row>
        <row r="14">
          <cell r="C14">
            <v>3567</v>
          </cell>
          <cell r="D14">
            <v>2720</v>
          </cell>
          <cell r="E14">
            <v>263</v>
          </cell>
          <cell r="F14">
            <v>6550</v>
          </cell>
        </row>
        <row r="15">
          <cell r="C15">
            <v>4633</v>
          </cell>
          <cell r="D15">
            <v>2781</v>
          </cell>
          <cell r="E15">
            <v>433</v>
          </cell>
          <cell r="F15">
            <v>7847</v>
          </cell>
        </row>
        <row r="16">
          <cell r="C16">
            <v>4737</v>
          </cell>
          <cell r="D16">
            <v>3180</v>
          </cell>
          <cell r="E16">
            <v>245</v>
          </cell>
          <cell r="F16">
            <v>8162</v>
          </cell>
        </row>
        <row r="17">
          <cell r="C17">
            <v>9539</v>
          </cell>
          <cell r="D17">
            <v>8395</v>
          </cell>
          <cell r="E17">
            <v>507</v>
          </cell>
          <cell r="F17">
            <v>18441</v>
          </cell>
        </row>
        <row r="19">
          <cell r="C19">
            <v>11563</v>
          </cell>
          <cell r="D19">
            <v>8869</v>
          </cell>
          <cell r="E19">
            <v>956</v>
          </cell>
          <cell r="F19">
            <v>21387</v>
          </cell>
        </row>
        <row r="21">
          <cell r="C21">
            <v>736</v>
          </cell>
          <cell r="D21">
            <v>488</v>
          </cell>
          <cell r="E21">
            <v>96</v>
          </cell>
          <cell r="F21">
            <v>1320</v>
          </cell>
        </row>
        <row r="22">
          <cell r="C22">
            <v>869</v>
          </cell>
          <cell r="D22">
            <v>1074</v>
          </cell>
          <cell r="E22">
            <v>171</v>
          </cell>
          <cell r="F22">
            <v>2114</v>
          </cell>
        </row>
        <row r="23">
          <cell r="C23">
            <v>794</v>
          </cell>
          <cell r="D23">
            <v>733</v>
          </cell>
          <cell r="E23">
            <v>75</v>
          </cell>
          <cell r="F23">
            <v>1602</v>
          </cell>
        </row>
        <row r="24">
          <cell r="C24">
            <v>1745</v>
          </cell>
          <cell r="D24">
            <v>1387</v>
          </cell>
          <cell r="E24">
            <v>90</v>
          </cell>
          <cell r="F24">
            <v>3222</v>
          </cell>
        </row>
        <row r="25">
          <cell r="C25">
            <v>2638</v>
          </cell>
          <cell r="D25">
            <v>1315</v>
          </cell>
          <cell r="E25">
            <v>187</v>
          </cell>
          <cell r="F25">
            <v>4140</v>
          </cell>
        </row>
        <row r="26">
          <cell r="C26">
            <v>1771</v>
          </cell>
          <cell r="D26">
            <v>1160</v>
          </cell>
          <cell r="E26">
            <v>122</v>
          </cell>
          <cell r="F26">
            <v>3053</v>
          </cell>
        </row>
        <row r="27">
          <cell r="C27">
            <v>3010</v>
          </cell>
          <cell r="D27">
            <v>2711</v>
          </cell>
          <cell r="E27">
            <v>214</v>
          </cell>
          <cell r="F27">
            <v>5936</v>
          </cell>
        </row>
        <row r="28">
          <cell r="C28">
            <v>16046</v>
          </cell>
          <cell r="D28">
            <v>11846</v>
          </cell>
          <cell r="E28">
            <v>1355</v>
          </cell>
          <cell r="F28">
            <v>29247</v>
          </cell>
        </row>
        <row r="30">
          <cell r="C30">
            <v>919</v>
          </cell>
          <cell r="D30">
            <v>369</v>
          </cell>
          <cell r="E30">
            <v>87</v>
          </cell>
          <cell r="F30">
            <v>1375</v>
          </cell>
        </row>
        <row r="31">
          <cell r="C31">
            <v>972</v>
          </cell>
          <cell r="D31">
            <v>549</v>
          </cell>
          <cell r="E31">
            <v>395</v>
          </cell>
          <cell r="F31">
            <v>1916</v>
          </cell>
        </row>
        <row r="32">
          <cell r="C32">
            <v>843</v>
          </cell>
          <cell r="D32">
            <v>426</v>
          </cell>
          <cell r="E32">
            <v>37</v>
          </cell>
          <cell r="F32">
            <v>1307</v>
          </cell>
        </row>
        <row r="33">
          <cell r="C33">
            <v>1822</v>
          </cell>
          <cell r="D33">
            <v>1333</v>
          </cell>
          <cell r="E33">
            <v>173</v>
          </cell>
          <cell r="F33">
            <v>3328</v>
          </cell>
        </row>
        <row r="34">
          <cell r="C34">
            <v>1995</v>
          </cell>
          <cell r="D34">
            <v>1466</v>
          </cell>
          <cell r="E34">
            <v>246</v>
          </cell>
          <cell r="F34">
            <v>3707</v>
          </cell>
        </row>
        <row r="35">
          <cell r="C35">
            <v>2966</v>
          </cell>
          <cell r="D35">
            <v>2020</v>
          </cell>
          <cell r="E35">
            <v>123</v>
          </cell>
          <cell r="F35">
            <v>5109</v>
          </cell>
        </row>
        <row r="36">
          <cell r="C36">
            <v>6529</v>
          </cell>
          <cell r="D36">
            <v>5684</v>
          </cell>
          <cell r="E36">
            <v>293</v>
          </cell>
          <cell r="F36">
            <v>12505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</sheetNames>
    <sheetDataSet>
      <sheetData sheetId="0">
        <row r="9">
          <cell r="B9">
            <v>1476</v>
          </cell>
          <cell r="C9">
            <v>1837</v>
          </cell>
          <cell r="D9">
            <v>582</v>
          </cell>
          <cell r="E9">
            <v>3896</v>
          </cell>
          <cell r="G9" t="str">
            <v>Audible or tactile devices</v>
          </cell>
          <cell r="H9">
            <v>37.88501026694045</v>
          </cell>
          <cell r="I9">
            <v>47.15092402464066</v>
          </cell>
          <cell r="J9">
            <v>14.938398357289529</v>
          </cell>
          <cell r="K9">
            <v>99.97433264887063</v>
          </cell>
          <cell r="L9">
            <v>3.896</v>
          </cell>
        </row>
        <row r="10">
          <cell r="B10">
            <v>1032</v>
          </cell>
          <cell r="C10">
            <v>1027</v>
          </cell>
          <cell r="D10">
            <v>666</v>
          </cell>
          <cell r="E10">
            <v>2725</v>
          </cell>
          <cell r="G10" t="str">
            <v>Community resource worker</v>
          </cell>
          <cell r="H10">
            <v>37.87155963302752</v>
          </cell>
          <cell r="I10">
            <v>37.68807339449541</v>
          </cell>
          <cell r="J10">
            <v>24.440366972477065</v>
          </cell>
          <cell r="K10">
            <v>100</v>
          </cell>
          <cell r="L10">
            <v>2.725</v>
          </cell>
        </row>
        <row r="11">
          <cell r="B11">
            <v>1507</v>
          </cell>
          <cell r="C11">
            <v>1765</v>
          </cell>
          <cell r="D11">
            <v>236</v>
          </cell>
          <cell r="E11">
            <v>3508</v>
          </cell>
          <cell r="G11" t="str">
            <v>Computer with lartge print, braille, etc.</v>
          </cell>
          <cell r="H11">
            <v>42.95895096921323</v>
          </cell>
          <cell r="I11">
            <v>50.31356898517674</v>
          </cell>
          <cell r="J11">
            <v>6.727480045610035</v>
          </cell>
          <cell r="K11">
            <v>100</v>
          </cell>
          <cell r="L11">
            <v>3.508</v>
          </cell>
        </row>
        <row r="12">
          <cell r="B12">
            <v>788</v>
          </cell>
          <cell r="C12">
            <v>2194</v>
          </cell>
          <cell r="D12">
            <v>688</v>
          </cell>
          <cell r="E12">
            <v>3669</v>
          </cell>
          <cell r="G12" t="str">
            <v>Guidance cane</v>
          </cell>
          <cell r="H12">
            <v>21.477241755246663</v>
          </cell>
          <cell r="I12">
            <v>59.79831016625784</v>
          </cell>
          <cell r="J12">
            <v>18.75170346143363</v>
          </cell>
          <cell r="K12">
            <v>100.02725538293814</v>
          </cell>
          <cell r="L12">
            <v>3.669</v>
          </cell>
        </row>
        <row r="13">
          <cell r="B13">
            <v>59</v>
          </cell>
          <cell r="C13">
            <v>156</v>
          </cell>
          <cell r="D13">
            <v>200</v>
          </cell>
          <cell r="E13">
            <v>415</v>
          </cell>
          <cell r="G13" t="str">
            <v>Guide dog</v>
          </cell>
          <cell r="H13">
            <v>14.216867469879519</v>
          </cell>
          <cell r="I13">
            <v>37.59036144578313</v>
          </cell>
          <cell r="J13">
            <v>48.19277108433735</v>
          </cell>
          <cell r="K13">
            <v>100</v>
          </cell>
          <cell r="L13">
            <v>0.415</v>
          </cell>
        </row>
        <row r="14">
          <cell r="B14">
            <v>7736</v>
          </cell>
          <cell r="C14">
            <v>7795</v>
          </cell>
          <cell r="D14">
            <v>554</v>
          </cell>
          <cell r="E14">
            <v>16086</v>
          </cell>
          <cell r="G14" t="str">
            <v>Magnifier, large print or braille reading materials</v>
          </cell>
          <cell r="H14">
            <v>48.09150814372746</v>
          </cell>
          <cell r="I14">
            <v>48.458286708939454</v>
          </cell>
          <cell r="J14">
            <v>3.4439885614820342</v>
          </cell>
          <cell r="K14">
            <v>99.99378341414894</v>
          </cell>
          <cell r="L14">
            <v>16.086</v>
          </cell>
        </row>
        <row r="15">
          <cell r="B15">
            <v>773</v>
          </cell>
          <cell r="C15">
            <v>796</v>
          </cell>
          <cell r="D15">
            <v>551</v>
          </cell>
          <cell r="E15">
            <v>2120</v>
          </cell>
          <cell r="G15" t="str">
            <v>Mobility or rehabilitative worker</v>
          </cell>
          <cell r="H15">
            <v>36.4622641509434</v>
          </cell>
          <cell r="I15">
            <v>37.54716981132076</v>
          </cell>
          <cell r="J15">
            <v>25.990566037735853</v>
          </cell>
          <cell r="K15">
            <v>100</v>
          </cell>
          <cell r="L15">
            <v>2.12</v>
          </cell>
        </row>
        <row r="16">
          <cell r="B16">
            <v>771</v>
          </cell>
          <cell r="C16">
            <v>778</v>
          </cell>
          <cell r="D16">
            <v>295</v>
          </cell>
          <cell r="E16">
            <v>1844</v>
          </cell>
          <cell r="G16" t="str">
            <v>Recording equipment or portable note-takers</v>
          </cell>
          <cell r="H16">
            <v>41.81127982646421</v>
          </cell>
          <cell r="I16">
            <v>42.19088937093275</v>
          </cell>
          <cell r="J16">
            <v>15.997830802603035</v>
          </cell>
          <cell r="K16">
            <v>100</v>
          </cell>
          <cell r="L16">
            <v>1.844</v>
          </cell>
        </row>
        <row r="17">
          <cell r="B17">
            <v>745</v>
          </cell>
          <cell r="C17">
            <v>821</v>
          </cell>
          <cell r="D17">
            <v>681</v>
          </cell>
          <cell r="E17">
            <v>2246</v>
          </cell>
          <cell r="G17" t="str">
            <v>Scanner</v>
          </cell>
          <cell r="H17">
            <v>33.17008014247551</v>
          </cell>
          <cell r="I17">
            <v>36.55387355298308</v>
          </cell>
          <cell r="J17">
            <v>30.320569902048085</v>
          </cell>
          <cell r="K17">
            <v>100.04452359750667</v>
          </cell>
          <cell r="L17">
            <v>2.246</v>
          </cell>
        </row>
        <row r="18">
          <cell r="B18">
            <v>571</v>
          </cell>
          <cell r="C18">
            <v>959</v>
          </cell>
          <cell r="D18">
            <v>321</v>
          </cell>
          <cell r="E18">
            <v>1851</v>
          </cell>
          <cell r="G18" t="str">
            <v>Screen reader</v>
          </cell>
          <cell r="H18">
            <v>30.848190167477043</v>
          </cell>
          <cell r="I18">
            <v>51.80983252296056</v>
          </cell>
          <cell r="J18">
            <v>17.3419773095624</v>
          </cell>
          <cell r="K18">
            <v>100</v>
          </cell>
          <cell r="L18">
            <v>1.851</v>
          </cell>
        </row>
        <row r="29">
          <cell r="B29">
            <v>1579</v>
          </cell>
          <cell r="C29">
            <v>2035</v>
          </cell>
          <cell r="D29">
            <v>657</v>
          </cell>
          <cell r="E29">
            <v>4271</v>
          </cell>
          <cell r="G29" t="str">
            <v>Audible or tactile devices</v>
          </cell>
          <cell r="H29">
            <v>36.97026457504097</v>
          </cell>
          <cell r="I29">
            <v>47.64692109576212</v>
          </cell>
          <cell r="J29">
            <v>15.38281432919691</v>
          </cell>
          <cell r="K29">
            <v>99.99999999999999</v>
          </cell>
          <cell r="L29">
            <v>4.271</v>
          </cell>
        </row>
        <row r="30">
          <cell r="B30">
            <v>859</v>
          </cell>
          <cell r="C30">
            <v>1114</v>
          </cell>
          <cell r="D30">
            <v>47</v>
          </cell>
          <cell r="E30">
            <v>2020</v>
          </cell>
          <cell r="G30" t="str">
            <v>Community resource worker</v>
          </cell>
          <cell r="H30">
            <v>42.524752475247524</v>
          </cell>
          <cell r="I30">
            <v>55.14851485148515</v>
          </cell>
          <cell r="J30">
            <v>2.3267326732673266</v>
          </cell>
          <cell r="K30">
            <v>100.00000000000001</v>
          </cell>
          <cell r="L30">
            <v>2.02</v>
          </cell>
        </row>
        <row r="31">
          <cell r="B31">
            <v>1717</v>
          </cell>
          <cell r="C31">
            <v>1477</v>
          </cell>
          <cell r="D31">
            <v>501</v>
          </cell>
          <cell r="E31">
            <v>3694</v>
          </cell>
          <cell r="G31" t="str">
            <v>Computer with lartge print, braille, etc.</v>
          </cell>
          <cell r="H31">
            <v>46.48077964266378</v>
          </cell>
          <cell r="I31">
            <v>39.983757444504604</v>
          </cell>
          <cell r="J31">
            <v>13.56253383865728</v>
          </cell>
          <cell r="K31">
            <v>100.02707092582565</v>
          </cell>
          <cell r="L31">
            <v>3.694</v>
          </cell>
        </row>
        <row r="32">
          <cell r="B32">
            <v>567</v>
          </cell>
          <cell r="C32">
            <v>687</v>
          </cell>
          <cell r="D32">
            <v>90</v>
          </cell>
          <cell r="E32">
            <v>1344</v>
          </cell>
          <cell r="G32" t="str">
            <v>Guidance cane</v>
          </cell>
          <cell r="H32">
            <v>42.1875</v>
          </cell>
          <cell r="I32">
            <v>51.11607142857143</v>
          </cell>
          <cell r="J32">
            <v>6.696428571428571</v>
          </cell>
          <cell r="K32">
            <v>100</v>
          </cell>
          <cell r="L32">
            <v>1.344</v>
          </cell>
        </row>
        <row r="33">
          <cell r="B33">
            <v>372</v>
          </cell>
          <cell r="C33">
            <v>442</v>
          </cell>
          <cell r="D33">
            <v>130</v>
          </cell>
          <cell r="E33">
            <v>944</v>
          </cell>
          <cell r="G33" t="str">
            <v>Guide dog</v>
          </cell>
          <cell r="H33">
            <v>39.40677966101695</v>
          </cell>
          <cell r="I33">
            <v>46.82203389830508</v>
          </cell>
          <cell r="J33">
            <v>13.771186440677965</v>
          </cell>
          <cell r="K33">
            <v>99.99999999999999</v>
          </cell>
          <cell r="L33">
            <v>0.944</v>
          </cell>
          <cell r="N33" t="str">
            <v>Audible or tactile devices</v>
          </cell>
        </row>
        <row r="34">
          <cell r="B34">
            <v>3022</v>
          </cell>
          <cell r="C34">
            <v>2805</v>
          </cell>
          <cell r="D34">
            <v>326</v>
          </cell>
          <cell r="E34">
            <v>6153</v>
          </cell>
          <cell r="G34" t="str">
            <v>Magnifier, large print or braille reading materials</v>
          </cell>
          <cell r="H34">
            <v>49.11425320981635</v>
          </cell>
          <cell r="I34">
            <v>45.58751828376402</v>
          </cell>
          <cell r="J34">
            <v>5.298228506419632</v>
          </cell>
          <cell r="K34">
            <v>100</v>
          </cell>
          <cell r="L34">
            <v>6.153</v>
          </cell>
          <cell r="N34" t="str">
            <v>Community resource worker</v>
          </cell>
        </row>
        <row r="35">
          <cell r="B35">
            <v>601</v>
          </cell>
          <cell r="C35">
            <v>884</v>
          </cell>
          <cell r="D35">
            <v>50</v>
          </cell>
          <cell r="E35">
            <v>1535</v>
          </cell>
          <cell r="G35" t="str">
            <v>Mobility or rehabilitative worker</v>
          </cell>
          <cell r="H35">
            <v>39.153094462540714</v>
          </cell>
          <cell r="I35">
            <v>57.58957654723127</v>
          </cell>
          <cell r="J35">
            <v>3.257328990228013</v>
          </cell>
          <cell r="K35">
            <v>100</v>
          </cell>
          <cell r="L35">
            <v>1.535</v>
          </cell>
          <cell r="N35" t="str">
            <v>Computer with large print, Braille, etc.</v>
          </cell>
        </row>
        <row r="36">
          <cell r="B36">
            <v>884</v>
          </cell>
          <cell r="C36">
            <v>1199</v>
          </cell>
          <cell r="D36">
            <v>143</v>
          </cell>
          <cell r="E36">
            <v>2226</v>
          </cell>
          <cell r="G36" t="str">
            <v>Recording equipment or portable note-takers</v>
          </cell>
          <cell r="H36">
            <v>39.71248876909254</v>
          </cell>
          <cell r="I36">
            <v>53.86343216531896</v>
          </cell>
          <cell r="J36">
            <v>6.424079065588499</v>
          </cell>
          <cell r="K36">
            <v>100</v>
          </cell>
          <cell r="L36">
            <v>2.226</v>
          </cell>
          <cell r="N36" t="str">
            <v>Guidance cane</v>
          </cell>
        </row>
        <row r="37">
          <cell r="B37">
            <v>787</v>
          </cell>
          <cell r="C37">
            <v>933</v>
          </cell>
          <cell r="D37">
            <v>147</v>
          </cell>
          <cell r="E37">
            <v>1867</v>
          </cell>
          <cell r="G37" t="str">
            <v>Scanner</v>
          </cell>
          <cell r="H37">
            <v>42.15318693090519</v>
          </cell>
          <cell r="I37">
            <v>49.97321906802357</v>
          </cell>
          <cell r="J37">
            <v>7.873594001071238</v>
          </cell>
          <cell r="K37">
            <v>100</v>
          </cell>
          <cell r="L37">
            <v>1.867</v>
          </cell>
          <cell r="N37" t="str">
            <v>Guide dog</v>
          </cell>
        </row>
        <row r="38">
          <cell r="B38">
            <v>1521</v>
          </cell>
          <cell r="C38">
            <v>1348</v>
          </cell>
          <cell r="D38">
            <v>188</v>
          </cell>
          <cell r="E38">
            <v>3057</v>
          </cell>
          <cell r="G38" t="str">
            <v>Screen reader</v>
          </cell>
          <cell r="H38">
            <v>49.75466143277723</v>
          </cell>
          <cell r="I38">
            <v>44.09551848217206</v>
          </cell>
          <cell r="J38">
            <v>6.149820085050703</v>
          </cell>
          <cell r="K38">
            <v>100</v>
          </cell>
          <cell r="L38">
            <v>3.057</v>
          </cell>
          <cell r="N38" t="str">
            <v>Magnifier, large print or Braille reading materials</v>
          </cell>
        </row>
        <row r="46">
          <cell r="C46">
            <v>9651</v>
          </cell>
          <cell r="D46">
            <v>10098</v>
          </cell>
          <cell r="E46">
            <v>1468</v>
          </cell>
          <cell r="F46">
            <v>21217</v>
          </cell>
        </row>
        <row r="47">
          <cell r="C47">
            <v>6170</v>
          </cell>
          <cell r="D47">
            <v>6358</v>
          </cell>
          <cell r="E47">
            <v>884</v>
          </cell>
          <cell r="F47">
            <v>13412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</sheetNames>
    <sheetDataSet>
      <sheetData sheetId="0">
        <row r="6">
          <cell r="D6">
            <v>1264</v>
          </cell>
          <cell r="E6">
            <v>1325</v>
          </cell>
          <cell r="L6">
            <v>52</v>
          </cell>
          <cell r="M6">
            <v>55</v>
          </cell>
          <cell r="N6">
            <v>2696</v>
          </cell>
        </row>
        <row r="7">
          <cell r="D7">
            <v>1913</v>
          </cell>
          <cell r="E7">
            <v>1219</v>
          </cell>
          <cell r="F7">
            <v>781</v>
          </cell>
          <cell r="L7">
            <v>71</v>
          </cell>
          <cell r="M7">
            <v>44</v>
          </cell>
          <cell r="N7">
            <v>4029</v>
          </cell>
        </row>
        <row r="8">
          <cell r="D8">
            <v>551</v>
          </cell>
          <cell r="E8">
            <v>805</v>
          </cell>
          <cell r="F8">
            <v>876</v>
          </cell>
          <cell r="G8">
            <v>554</v>
          </cell>
          <cell r="L8">
            <v>70</v>
          </cell>
          <cell r="M8">
            <v>52</v>
          </cell>
          <cell r="N8">
            <v>2909</v>
          </cell>
        </row>
        <row r="9">
          <cell r="D9">
            <v>930</v>
          </cell>
          <cell r="E9">
            <v>1035</v>
          </cell>
          <cell r="F9">
            <v>1224</v>
          </cell>
          <cell r="G9">
            <v>1518</v>
          </cell>
          <cell r="H9">
            <v>1365</v>
          </cell>
          <cell r="L9">
            <v>231</v>
          </cell>
          <cell r="M9">
            <v>245</v>
          </cell>
          <cell r="N9">
            <v>6550</v>
          </cell>
        </row>
        <row r="10">
          <cell r="D10">
            <v>561</v>
          </cell>
          <cell r="E10">
            <v>833</v>
          </cell>
          <cell r="F10">
            <v>701</v>
          </cell>
          <cell r="G10">
            <v>1002</v>
          </cell>
          <cell r="H10">
            <v>2490</v>
          </cell>
          <cell r="I10">
            <v>1777</v>
          </cell>
          <cell r="L10">
            <v>270</v>
          </cell>
          <cell r="M10">
            <v>213</v>
          </cell>
          <cell r="N10">
            <v>7847</v>
          </cell>
        </row>
        <row r="11">
          <cell r="D11">
            <v>398</v>
          </cell>
          <cell r="E11">
            <v>631</v>
          </cell>
          <cell r="F11">
            <v>140</v>
          </cell>
          <cell r="G11">
            <v>618</v>
          </cell>
          <cell r="H11">
            <v>1240</v>
          </cell>
          <cell r="I11">
            <v>2961</v>
          </cell>
          <cell r="J11">
            <v>1842</v>
          </cell>
          <cell r="L11">
            <v>196</v>
          </cell>
          <cell r="M11">
            <v>136</v>
          </cell>
          <cell r="N11">
            <v>8162</v>
          </cell>
        </row>
        <row r="12">
          <cell r="D12">
            <v>160</v>
          </cell>
          <cell r="E12">
            <v>514</v>
          </cell>
          <cell r="F12">
            <v>513</v>
          </cell>
          <cell r="G12">
            <v>507</v>
          </cell>
          <cell r="H12">
            <v>1200</v>
          </cell>
          <cell r="I12">
            <v>1628</v>
          </cell>
          <cell r="J12">
            <v>4182</v>
          </cell>
          <cell r="K12">
            <v>6573</v>
          </cell>
          <cell r="L12">
            <v>2724</v>
          </cell>
          <cell r="M12">
            <v>441</v>
          </cell>
          <cell r="N12">
            <v>18441</v>
          </cell>
        </row>
        <row r="13">
          <cell r="D13">
            <v>5778</v>
          </cell>
          <cell r="E13">
            <v>6362</v>
          </cell>
          <cell r="F13">
            <v>4235</v>
          </cell>
          <cell r="G13">
            <v>4200</v>
          </cell>
          <cell r="H13">
            <v>6295</v>
          </cell>
          <cell r="I13">
            <v>6366</v>
          </cell>
          <cell r="J13">
            <v>6024</v>
          </cell>
          <cell r="K13">
            <v>6573</v>
          </cell>
          <cell r="L13">
            <v>3614</v>
          </cell>
          <cell r="M13">
            <v>1187</v>
          </cell>
          <cell r="N13">
            <v>50634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I"/>
      <sheetName val="H"/>
    </sheetNames>
    <sheetDataSet>
      <sheetData sheetId="0">
        <row r="10">
          <cell r="E10">
            <v>8923</v>
          </cell>
        </row>
        <row r="11">
          <cell r="E11">
            <v>3162</v>
          </cell>
        </row>
        <row r="12">
          <cell r="E12">
            <v>19571</v>
          </cell>
        </row>
        <row r="13">
          <cell r="E13">
            <v>477</v>
          </cell>
        </row>
        <row r="14">
          <cell r="E14">
            <v>678</v>
          </cell>
        </row>
        <row r="15">
          <cell r="E15">
            <v>7648</v>
          </cell>
        </row>
        <row r="16">
          <cell r="E16">
            <v>4940</v>
          </cell>
        </row>
      </sheetData>
      <sheetData sheetId="1">
        <row r="9">
          <cell r="B9">
            <v>422</v>
          </cell>
          <cell r="C9">
            <v>73</v>
          </cell>
          <cell r="D9">
            <v>29</v>
          </cell>
          <cell r="E9">
            <v>524</v>
          </cell>
        </row>
        <row r="10">
          <cell r="B10">
            <v>4650</v>
          </cell>
          <cell r="C10">
            <v>3625</v>
          </cell>
          <cell r="D10">
            <v>523</v>
          </cell>
          <cell r="E10">
            <v>8798</v>
          </cell>
        </row>
        <row r="11">
          <cell r="B11">
            <v>1512</v>
          </cell>
          <cell r="C11">
            <v>1203</v>
          </cell>
          <cell r="D11">
            <v>57</v>
          </cell>
          <cell r="E11">
            <v>2771</v>
          </cell>
        </row>
        <row r="12">
          <cell r="B12">
            <v>6539</v>
          </cell>
          <cell r="C12">
            <v>3749</v>
          </cell>
          <cell r="D12">
            <v>482</v>
          </cell>
          <cell r="E12">
            <v>10770</v>
          </cell>
        </row>
        <row r="13">
          <cell r="B13">
            <v>4096</v>
          </cell>
          <cell r="C13">
            <v>2819</v>
          </cell>
          <cell r="D13">
            <v>30</v>
          </cell>
          <cell r="E13">
            <v>6945</v>
          </cell>
        </row>
        <row r="14">
          <cell r="B14">
            <v>532</v>
          </cell>
          <cell r="C14">
            <v>231</v>
          </cell>
          <cell r="D14">
            <v>9</v>
          </cell>
          <cell r="E14">
            <v>771</v>
          </cell>
        </row>
        <row r="15">
          <cell r="B15">
            <v>8252</v>
          </cell>
          <cell r="C15">
            <v>3992</v>
          </cell>
          <cell r="D15">
            <v>236</v>
          </cell>
          <cell r="E15">
            <v>12480</v>
          </cell>
        </row>
        <row r="16">
          <cell r="B16">
            <v>4698</v>
          </cell>
          <cell r="C16">
            <v>2220</v>
          </cell>
          <cell r="D16">
            <v>158</v>
          </cell>
          <cell r="E16">
            <v>7077</v>
          </cell>
        </row>
        <row r="17">
          <cell r="B17">
            <v>4505</v>
          </cell>
          <cell r="C17">
            <v>2765</v>
          </cell>
          <cell r="D17">
            <v>314</v>
          </cell>
          <cell r="E17">
            <v>7585</v>
          </cell>
        </row>
      </sheetData>
      <sheetData sheetId="3">
        <row r="9">
          <cell r="B9">
            <v>598</v>
          </cell>
          <cell r="C9">
            <v>624</v>
          </cell>
          <cell r="D9">
            <v>1087</v>
          </cell>
          <cell r="E9">
            <v>2309</v>
          </cell>
        </row>
        <row r="10">
          <cell r="B10">
            <v>7106</v>
          </cell>
          <cell r="C10">
            <v>5900</v>
          </cell>
          <cell r="D10">
            <v>5470</v>
          </cell>
          <cell r="E10">
            <v>18475</v>
          </cell>
        </row>
        <row r="11">
          <cell r="B11">
            <v>9584</v>
          </cell>
          <cell r="C11">
            <v>11508</v>
          </cell>
          <cell r="D11">
            <v>8611</v>
          </cell>
          <cell r="E11">
            <v>29703</v>
          </cell>
        </row>
        <row r="12">
          <cell r="B12">
            <v>23799</v>
          </cell>
          <cell r="C12">
            <v>27589</v>
          </cell>
          <cell r="D12">
            <v>32308</v>
          </cell>
          <cell r="E12">
            <v>83696</v>
          </cell>
        </row>
        <row r="13">
          <cell r="B13">
            <v>2427</v>
          </cell>
          <cell r="C13">
            <v>2473</v>
          </cell>
          <cell r="D13">
            <v>1089</v>
          </cell>
          <cell r="E13">
            <v>5988</v>
          </cell>
        </row>
        <row r="14">
          <cell r="B14">
            <v>1273</v>
          </cell>
          <cell r="C14">
            <v>1386</v>
          </cell>
          <cell r="D14">
            <v>615</v>
          </cell>
          <cell r="E14">
            <v>3274</v>
          </cell>
        </row>
        <row r="15">
          <cell r="B15">
            <v>7012</v>
          </cell>
          <cell r="C15">
            <v>7152</v>
          </cell>
          <cell r="D15">
            <v>10414</v>
          </cell>
          <cell r="E15">
            <v>24578</v>
          </cell>
        </row>
        <row r="16">
          <cell r="B16">
            <v>2573</v>
          </cell>
          <cell r="C16">
            <v>3182</v>
          </cell>
          <cell r="D16">
            <v>2773</v>
          </cell>
          <cell r="E16">
            <v>8527</v>
          </cell>
        </row>
        <row r="17">
          <cell r="B17">
            <v>2931</v>
          </cell>
          <cell r="C17">
            <v>2857</v>
          </cell>
          <cell r="D17">
            <v>2755</v>
          </cell>
          <cell r="E17">
            <v>8543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 distypes - no with illness"/>
      <sheetName val="A"/>
      <sheetName val="B"/>
      <sheetName val="C"/>
      <sheetName val="D"/>
      <sheetName val="E"/>
      <sheetName val="F"/>
      <sheetName val="G"/>
      <sheetName val="H"/>
      <sheetName val="I"/>
    </sheetNames>
    <sheetDataSet>
      <sheetData sheetId="0">
        <row r="9">
          <cell r="D9">
            <v>0</v>
          </cell>
          <cell r="E9">
            <v>14483</v>
          </cell>
          <cell r="F9">
            <v>12931</v>
          </cell>
          <cell r="G9">
            <v>1760</v>
          </cell>
        </row>
      </sheetData>
      <sheetData sheetId="1">
        <row r="9">
          <cell r="B9">
            <v>302</v>
          </cell>
          <cell r="C9">
            <v>518</v>
          </cell>
          <cell r="D9">
            <v>160</v>
          </cell>
          <cell r="E9">
            <v>979</v>
          </cell>
        </row>
        <row r="10">
          <cell r="B10">
            <v>686</v>
          </cell>
          <cell r="C10">
            <v>678</v>
          </cell>
          <cell r="D10">
            <v>52</v>
          </cell>
          <cell r="E10">
            <v>1415</v>
          </cell>
        </row>
        <row r="11">
          <cell r="B11">
            <v>1891</v>
          </cell>
          <cell r="C11">
            <v>2255</v>
          </cell>
          <cell r="D11">
            <v>250</v>
          </cell>
          <cell r="E11">
            <v>4396</v>
          </cell>
        </row>
        <row r="12">
          <cell r="B12">
            <v>3671</v>
          </cell>
          <cell r="C12">
            <v>3045</v>
          </cell>
          <cell r="D12">
            <v>132</v>
          </cell>
          <cell r="E12">
            <v>6848</v>
          </cell>
        </row>
        <row r="13">
          <cell r="B13">
            <v>1886</v>
          </cell>
          <cell r="C13">
            <v>1911</v>
          </cell>
          <cell r="D13">
            <v>169</v>
          </cell>
          <cell r="E13">
            <v>3967</v>
          </cell>
        </row>
        <row r="14">
          <cell r="B14">
            <v>4275</v>
          </cell>
          <cell r="C14">
            <v>3741</v>
          </cell>
          <cell r="D14">
            <v>954</v>
          </cell>
          <cell r="E14">
            <v>8971</v>
          </cell>
        </row>
        <row r="15">
          <cell r="B15">
            <v>1815</v>
          </cell>
          <cell r="C15">
            <v>962</v>
          </cell>
          <cell r="D15">
            <v>66</v>
          </cell>
          <cell r="E15">
            <v>2843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7" sqref="B7"/>
    </sheetView>
  </sheetViews>
  <sheetFormatPr defaultColWidth="9.140625" defaultRowHeight="15" customHeight="1"/>
  <cols>
    <col min="1" max="1" width="13.57421875" style="3" customWidth="1"/>
    <col min="2" max="2" width="13.140625" style="3" customWidth="1"/>
    <col min="3" max="3" width="18.421875" style="3" customWidth="1"/>
    <col min="4" max="4" width="13.421875" style="3" customWidth="1"/>
    <col min="5" max="5" width="3.421875" style="3" customWidth="1"/>
    <col min="6" max="6" width="12.7109375" style="3" customWidth="1"/>
    <col min="7" max="7" width="18.140625" style="3" customWidth="1"/>
    <col min="8" max="8" width="17.00390625" style="3" customWidth="1"/>
    <col min="9" max="16384" width="9.140625" style="3" customWidth="1"/>
  </cols>
  <sheetData>
    <row r="1" spans="1:7" ht="13.5" customHeight="1">
      <c r="A1" s="1" t="s">
        <v>17</v>
      </c>
      <c r="B1" s="1"/>
      <c r="C1" s="1"/>
      <c r="D1" s="2"/>
      <c r="F1" s="1"/>
      <c r="G1" s="1"/>
    </row>
    <row r="2" spans="1:4" ht="13.5" customHeight="1">
      <c r="A2" s="1"/>
      <c r="B2" s="1"/>
      <c r="C2" s="1"/>
      <c r="D2" s="2"/>
    </row>
    <row r="3" spans="1:8" ht="13.5" customHeight="1">
      <c r="A3" s="5"/>
      <c r="B3" s="5"/>
      <c r="C3" s="5"/>
      <c r="D3" s="6"/>
      <c r="E3" s="5"/>
      <c r="F3" s="5"/>
      <c r="G3" s="5"/>
      <c r="H3" s="7"/>
    </row>
    <row r="4" spans="1:8" ht="15" customHeight="1">
      <c r="A4" s="8"/>
      <c r="B4" s="385" t="s">
        <v>0</v>
      </c>
      <c r="C4" s="385"/>
      <c r="D4" s="385"/>
      <c r="E4" s="385"/>
      <c r="F4" s="385"/>
      <c r="G4" s="385"/>
      <c r="H4" s="385"/>
    </row>
    <row r="5" spans="1:8" ht="15" customHeight="1">
      <c r="A5" s="8"/>
      <c r="B5" s="9"/>
      <c r="C5" s="9"/>
      <c r="D5" s="9"/>
      <c r="E5" s="9"/>
      <c r="F5" s="9"/>
      <c r="G5" s="9"/>
      <c r="H5" s="21"/>
    </row>
    <row r="6" spans="1:8" ht="15" customHeight="1">
      <c r="A6" s="14" t="s">
        <v>13</v>
      </c>
      <c r="B6" s="384" t="s">
        <v>11</v>
      </c>
      <c r="C6" s="384"/>
      <c r="D6" s="384"/>
      <c r="E6" s="10"/>
      <c r="F6" s="384" t="s">
        <v>1</v>
      </c>
      <c r="G6" s="384"/>
      <c r="H6" s="384"/>
    </row>
    <row r="7" spans="1:8" ht="30" customHeight="1">
      <c r="A7" s="11"/>
      <c r="B7" s="12" t="s">
        <v>2</v>
      </c>
      <c r="C7" s="12" t="s">
        <v>12</v>
      </c>
      <c r="D7" s="13" t="s">
        <v>15</v>
      </c>
      <c r="E7" s="11"/>
      <c r="F7" s="12" t="s">
        <v>2</v>
      </c>
      <c r="G7" s="12" t="s">
        <v>12</v>
      </c>
      <c r="H7" s="13" t="s">
        <v>15</v>
      </c>
    </row>
    <row r="8" ht="6" customHeight="1">
      <c r="A8" s="8"/>
    </row>
    <row r="9" spans="1:8" ht="12" customHeight="1">
      <c r="A9" s="14" t="s">
        <v>3</v>
      </c>
      <c r="B9" s="15">
        <f>SUM(B11:B17)</f>
        <v>100</v>
      </c>
      <c r="C9" s="15">
        <f>SUM(C11:C17)</f>
        <v>100.0086862106406</v>
      </c>
      <c r="D9" s="15">
        <f>SUM(D11:D17)</f>
        <v>100</v>
      </c>
      <c r="E9" s="18"/>
      <c r="F9" s="15">
        <f>'[1]weighted data'!C9/1000</f>
        <v>27.609</v>
      </c>
      <c r="G9" s="15">
        <f>SUM('[1]weighted data'!D9:E9)/1000</f>
        <v>23.025</v>
      </c>
      <c r="H9" s="15">
        <f>'[1]weighted data'!F9/1000</f>
        <v>50.634</v>
      </c>
    </row>
    <row r="10" spans="1:8" ht="6" customHeight="1">
      <c r="A10" s="14"/>
      <c r="B10" s="18"/>
      <c r="C10" s="18"/>
      <c r="D10" s="18"/>
      <c r="E10" s="18"/>
      <c r="F10" s="15"/>
      <c r="G10" s="15"/>
      <c r="H10" s="15"/>
    </row>
    <row r="11" spans="1:8" ht="13.5" customHeight="1">
      <c r="A11" s="16" t="s">
        <v>14</v>
      </c>
      <c r="B11" s="18">
        <f>F11/F9*100</f>
        <v>5.9944221087326595</v>
      </c>
      <c r="C11" s="18">
        <f>G11/G9*100</f>
        <v>4.521172638436481</v>
      </c>
      <c r="D11" s="18">
        <f>H11/H9*100</f>
        <v>5.324485523561244</v>
      </c>
      <c r="E11" s="18"/>
      <c r="F11" s="18">
        <f>'[1]weighted data'!C11/1000</f>
        <v>1.655</v>
      </c>
      <c r="G11" s="18">
        <f>SUM('[1]weighted data'!D11:E11)/1000</f>
        <v>1.041</v>
      </c>
      <c r="H11" s="18">
        <f>'[1]weighted data'!F11/1000</f>
        <v>2.696</v>
      </c>
    </row>
    <row r="12" spans="1:8" ht="13.5" customHeight="1">
      <c r="A12" s="16" t="s">
        <v>4</v>
      </c>
      <c r="B12" s="18">
        <f>F12/F9*100</f>
        <v>6.668115469593248</v>
      </c>
      <c r="C12" s="18">
        <f>G12/G9*100</f>
        <v>9.507057546145495</v>
      </c>
      <c r="D12" s="18">
        <f>H12/H9*100</f>
        <v>7.957103922265671</v>
      </c>
      <c r="E12" s="18"/>
      <c r="F12" s="18">
        <f>'[1]weighted data'!C12/1000</f>
        <v>1.841</v>
      </c>
      <c r="G12" s="18">
        <f>SUM('[1]weighted data'!D12:E12)/1000</f>
        <v>2.189</v>
      </c>
      <c r="H12" s="18">
        <f>'[1]weighted data'!F12/1000</f>
        <v>4.029</v>
      </c>
    </row>
    <row r="13" spans="1:8" ht="13.5" customHeight="1">
      <c r="A13" s="16" t="s">
        <v>5</v>
      </c>
      <c r="B13" s="18">
        <f>F13/F9*100</f>
        <v>5.929225977036473</v>
      </c>
      <c r="C13" s="18">
        <f>G13/G9*100</f>
        <v>5.528773072747014</v>
      </c>
      <c r="D13" s="18">
        <f>H13/H9*100</f>
        <v>5.745151479243195</v>
      </c>
      <c r="E13" s="18"/>
      <c r="F13" s="18">
        <f>'[1]weighted data'!C13/1000</f>
        <v>1.637</v>
      </c>
      <c r="G13" s="18">
        <f>SUM('[1]weighted data'!D13:E13)/1000</f>
        <v>1.273</v>
      </c>
      <c r="H13" s="18">
        <f>'[1]weighted data'!F13/1000</f>
        <v>2.909</v>
      </c>
    </row>
    <row r="14" spans="1:8" ht="13.5" customHeight="1">
      <c r="A14" s="16" t="s">
        <v>6</v>
      </c>
      <c r="B14" s="18">
        <f>F14/F9*100</f>
        <v>12.919700097794198</v>
      </c>
      <c r="C14" s="18">
        <f>G14/G9*100</f>
        <v>12.955483170466886</v>
      </c>
      <c r="D14" s="18">
        <f>H14/H9*100</f>
        <v>12.935971876604652</v>
      </c>
      <c r="E14" s="18"/>
      <c r="F14" s="18">
        <f>'[1]weighted data'!C14/1000</f>
        <v>3.567</v>
      </c>
      <c r="G14" s="18">
        <f>SUM('[1]weighted data'!D14:E14)/1000</f>
        <v>2.983</v>
      </c>
      <c r="H14" s="18">
        <f>'[1]weighted data'!F14/1000</f>
        <v>6.55</v>
      </c>
    </row>
    <row r="15" spans="1:8" ht="13.5" customHeight="1">
      <c r="A15" s="16" t="s">
        <v>7</v>
      </c>
      <c r="B15" s="18">
        <f>F15/F9*100</f>
        <v>16.780759897134992</v>
      </c>
      <c r="C15" s="18">
        <f>G15/G9*100</f>
        <v>13.958740499457111</v>
      </c>
      <c r="D15" s="18">
        <f>H15/H9*100</f>
        <v>15.497491803926216</v>
      </c>
      <c r="E15" s="18"/>
      <c r="F15" s="18">
        <f>'[1]weighted data'!C15/1000</f>
        <v>4.633</v>
      </c>
      <c r="G15" s="18">
        <f>SUM('[1]weighted data'!D15:E15)/1000</f>
        <v>3.214</v>
      </c>
      <c r="H15" s="18">
        <f>'[1]weighted data'!F15/1000</f>
        <v>7.847</v>
      </c>
    </row>
    <row r="16" spans="1:8" ht="13.5" customHeight="1">
      <c r="A16" s="16" t="s">
        <v>8</v>
      </c>
      <c r="B16" s="18">
        <f>F16/F9*100</f>
        <v>17.157448658046288</v>
      </c>
      <c r="C16" s="18">
        <f>G16/G9*100</f>
        <v>14.87513572204126</v>
      </c>
      <c r="D16" s="18">
        <f>H16/H9*100</f>
        <v>16.11960342852629</v>
      </c>
      <c r="E16" s="19"/>
      <c r="F16" s="18">
        <f>'[1]weighted data'!C16/1000</f>
        <v>4.737</v>
      </c>
      <c r="G16" s="18">
        <f>SUM('[1]weighted data'!D16:E16)/1000</f>
        <v>3.425</v>
      </c>
      <c r="H16" s="18">
        <f>'[1]weighted data'!F16/1000</f>
        <v>8.162</v>
      </c>
    </row>
    <row r="17" spans="1:8" ht="13.5" customHeight="1">
      <c r="A17" s="16" t="s">
        <v>16</v>
      </c>
      <c r="B17" s="18">
        <f>F17/F9*100</f>
        <v>34.550327791662134</v>
      </c>
      <c r="C17" s="18">
        <f>G17/G9*100</f>
        <v>38.66232356134636</v>
      </c>
      <c r="D17" s="18">
        <f>H17/H9*100</f>
        <v>36.42019196587273</v>
      </c>
      <c r="E17" s="18"/>
      <c r="F17" s="18">
        <f>'[1]weighted data'!C17/1000</f>
        <v>9.539</v>
      </c>
      <c r="G17" s="18">
        <f>SUM('[1]weighted data'!D17:E17)/1000</f>
        <v>8.902</v>
      </c>
      <c r="H17" s="18">
        <f>'[1]weighted data'!F17/1000</f>
        <v>18.441</v>
      </c>
    </row>
    <row r="18" spans="1:5" ht="6" customHeight="1">
      <c r="A18" s="8"/>
      <c r="B18" s="18"/>
      <c r="C18" s="18"/>
      <c r="D18" s="18"/>
      <c r="E18" s="18"/>
    </row>
    <row r="19" spans="1:8" ht="12" customHeight="1">
      <c r="A19" s="14" t="s">
        <v>9</v>
      </c>
      <c r="B19" s="15">
        <f>SUM(B21:B27)</f>
        <v>100</v>
      </c>
      <c r="C19" s="15">
        <f>SUM(C21:C27)</f>
        <v>99.97964376590332</v>
      </c>
      <c r="D19" s="15">
        <f>SUM(D21:D27)</f>
        <v>100</v>
      </c>
      <c r="E19" s="18"/>
      <c r="F19" s="15">
        <f>'[1]weighted data'!C19/1000</f>
        <v>11.563</v>
      </c>
      <c r="G19" s="15">
        <f>SUM('[1]weighted data'!D19:E19)/1000</f>
        <v>9.825</v>
      </c>
      <c r="H19" s="15">
        <f>'[1]weighted data'!F19/1000</f>
        <v>21.387</v>
      </c>
    </row>
    <row r="20" spans="1:8" ht="6" customHeight="1">
      <c r="A20" s="14"/>
      <c r="B20" s="18"/>
      <c r="C20" s="18"/>
      <c r="D20" s="18"/>
      <c r="E20" s="18"/>
      <c r="F20" s="15"/>
      <c r="G20" s="15"/>
      <c r="H20" s="15"/>
    </row>
    <row r="21" spans="1:8" ht="13.5" customHeight="1">
      <c r="A21" s="16" t="s">
        <v>14</v>
      </c>
      <c r="B21" s="18">
        <f>F21/F19*100</f>
        <v>6.3651301565337715</v>
      </c>
      <c r="C21" s="18">
        <f>G21/G19*100</f>
        <v>5.9440203562340965</v>
      </c>
      <c r="D21" s="18">
        <f>H21/H19*100</f>
        <v>6.171973628839949</v>
      </c>
      <c r="E21" s="18"/>
      <c r="F21" s="18">
        <f>'[1]weighted data'!C21/1000</f>
        <v>0.736</v>
      </c>
      <c r="G21" s="18">
        <f>SUM('[1]weighted data'!D21:E21)/1000</f>
        <v>0.584</v>
      </c>
      <c r="H21" s="18">
        <f>'[1]weighted data'!F21/1000</f>
        <v>1.32</v>
      </c>
    </row>
    <row r="22" spans="1:8" ht="13.5" customHeight="1">
      <c r="A22" s="16" t="s">
        <v>4</v>
      </c>
      <c r="B22" s="18">
        <f>F22/F19*100</f>
        <v>7.515350687537836</v>
      </c>
      <c r="C22" s="18">
        <f>G22/G19*100</f>
        <v>12.671755725190842</v>
      </c>
      <c r="D22" s="18">
        <f>H22/H19*100</f>
        <v>9.884509281339131</v>
      </c>
      <c r="E22" s="18"/>
      <c r="F22" s="18">
        <f>'[1]weighted data'!C22/1000</f>
        <v>0.869</v>
      </c>
      <c r="G22" s="18">
        <f>SUM('[1]weighted data'!D22:E22)/1000</f>
        <v>1.245</v>
      </c>
      <c r="H22" s="18">
        <f>'[1]weighted data'!F22/1000</f>
        <v>2.114</v>
      </c>
    </row>
    <row r="23" spans="1:8" ht="13.5" customHeight="1">
      <c r="A23" s="16" t="s">
        <v>5</v>
      </c>
      <c r="B23" s="18">
        <f>F23/F19*100</f>
        <v>6.866730087347574</v>
      </c>
      <c r="C23" s="18">
        <f>G23/G19*100</f>
        <v>8.223918575063614</v>
      </c>
      <c r="D23" s="18">
        <f>H23/H19*100</f>
        <v>7.490531631364848</v>
      </c>
      <c r="E23" s="18"/>
      <c r="F23" s="18">
        <f>'[1]weighted data'!C23/1000</f>
        <v>0.794</v>
      </c>
      <c r="G23" s="18">
        <f>SUM('[1]weighted data'!D23:E23)/1000</f>
        <v>0.808</v>
      </c>
      <c r="H23" s="18">
        <f>'[1]weighted data'!F23/1000</f>
        <v>1.602</v>
      </c>
    </row>
    <row r="24" spans="1:8" ht="13.5" customHeight="1">
      <c r="A24" s="16" t="s">
        <v>6</v>
      </c>
      <c r="B24" s="18">
        <f>F24/F19*100</f>
        <v>15.091239297760097</v>
      </c>
      <c r="C24" s="18">
        <f>G24/G19*100</f>
        <v>15.033078880407128</v>
      </c>
      <c r="D24" s="18">
        <f>H24/H19*100</f>
        <v>15.065226539486604</v>
      </c>
      <c r="E24" s="18"/>
      <c r="F24" s="18">
        <f>'[1]weighted data'!C24/1000</f>
        <v>1.745</v>
      </c>
      <c r="G24" s="18">
        <f>SUM('[1]weighted data'!D24:E24)/1000</f>
        <v>1.477</v>
      </c>
      <c r="H24" s="18">
        <f>'[1]weighted data'!F24/1000</f>
        <v>3.222</v>
      </c>
    </row>
    <row r="25" spans="1:8" ht="13.5" customHeight="1">
      <c r="A25" s="16" t="s">
        <v>7</v>
      </c>
      <c r="B25" s="18">
        <f>F25/F19*100</f>
        <v>22.814148577358814</v>
      </c>
      <c r="C25" s="18">
        <f>G25/G19*100</f>
        <v>15.287531806615778</v>
      </c>
      <c r="D25" s="18">
        <f>H25/H19*100</f>
        <v>19.357553654088928</v>
      </c>
      <c r="E25" s="18"/>
      <c r="F25" s="18">
        <f>'[1]weighted data'!C25/1000</f>
        <v>2.638</v>
      </c>
      <c r="G25" s="18">
        <f>SUM('[1]weighted data'!D25:E25)/1000</f>
        <v>1.502</v>
      </c>
      <c r="H25" s="18">
        <f>'[1]weighted data'!F25/1000</f>
        <v>4.14</v>
      </c>
    </row>
    <row r="26" spans="1:8" ht="13.5" customHeight="1">
      <c r="A26" s="16" t="s">
        <v>8</v>
      </c>
      <c r="B26" s="18">
        <f>F26/F19*100</f>
        <v>15.316094439159386</v>
      </c>
      <c r="C26" s="18">
        <f>G26/G19*100</f>
        <v>13.048346055979646</v>
      </c>
      <c r="D26" s="18">
        <f>H26/H19*100</f>
        <v>14.275026885491185</v>
      </c>
      <c r="E26" s="18"/>
      <c r="F26" s="18">
        <f>'[1]weighted data'!C26/1000</f>
        <v>1.771</v>
      </c>
      <c r="G26" s="18">
        <f>SUM('[1]weighted data'!D26:E26)/1000</f>
        <v>1.282</v>
      </c>
      <c r="H26" s="18">
        <f>'[1]weighted data'!F26/1000</f>
        <v>3.053</v>
      </c>
    </row>
    <row r="27" spans="1:8" ht="13.5" customHeight="1">
      <c r="A27" s="16" t="s">
        <v>16</v>
      </c>
      <c r="B27" s="18">
        <f>F27/F19*100</f>
        <v>26.031306754302513</v>
      </c>
      <c r="C27" s="18">
        <f>G27/G19*100</f>
        <v>29.770992366412212</v>
      </c>
      <c r="D27" s="18">
        <f>H27/H19*100</f>
        <v>27.75517837938935</v>
      </c>
      <c r="E27" s="18"/>
      <c r="F27" s="18">
        <f>'[1]weighted data'!C27/1000</f>
        <v>3.01</v>
      </c>
      <c r="G27" s="18">
        <f>SUM('[1]weighted data'!D27:E27)/1000</f>
        <v>2.925</v>
      </c>
      <c r="H27" s="18">
        <f>'[1]weighted data'!F27/1000</f>
        <v>5.936</v>
      </c>
    </row>
    <row r="28" spans="1:8" ht="6" customHeight="1">
      <c r="A28" s="8"/>
      <c r="B28" s="18"/>
      <c r="C28" s="18"/>
      <c r="D28" s="18"/>
      <c r="E28" s="18"/>
      <c r="H28" s="17"/>
    </row>
    <row r="29" spans="1:8" ht="12" customHeight="1">
      <c r="A29" s="14" t="s">
        <v>10</v>
      </c>
      <c r="B29" s="15">
        <f>SUM(B31:B37)</f>
        <v>100.00000000000001</v>
      </c>
      <c r="C29" s="15">
        <f>SUM(C31:C37)</f>
        <v>100</v>
      </c>
      <c r="D29" s="15">
        <f>SUM(D31:D37)</f>
        <v>100</v>
      </c>
      <c r="E29" s="18"/>
      <c r="F29" s="15">
        <f>'[1]weighted data'!C28/1000</f>
        <v>16.046</v>
      </c>
      <c r="G29" s="15">
        <f>SUM('[1]weighted data'!D28:E28)/1000</f>
        <v>13.201</v>
      </c>
      <c r="H29" s="15">
        <f>'[1]weighted data'!F28/1000</f>
        <v>29.247</v>
      </c>
    </row>
    <row r="30" spans="1:8" ht="6" customHeight="1">
      <c r="A30" s="14"/>
      <c r="B30" s="18"/>
      <c r="C30" s="18"/>
      <c r="D30" s="18"/>
      <c r="E30" s="18"/>
      <c r="F30" s="15"/>
      <c r="G30" s="15"/>
      <c r="H30" s="15"/>
    </row>
    <row r="31" spans="1:8" ht="13.5" customHeight="1">
      <c r="A31" s="16" t="s">
        <v>14</v>
      </c>
      <c r="B31" s="18">
        <f>F31/F29*100</f>
        <v>5.7272840583322955</v>
      </c>
      <c r="C31" s="18">
        <f>G31/G29*100</f>
        <v>3.4542837663813346</v>
      </c>
      <c r="D31" s="18">
        <f>H31/H29*100</f>
        <v>4.701336889253599</v>
      </c>
      <c r="E31" s="18"/>
      <c r="F31" s="18">
        <f>'[1]weighted data'!C30/1000</f>
        <v>0.919</v>
      </c>
      <c r="G31" s="18">
        <f>SUM('[1]weighted data'!D30:E30)/1000</f>
        <v>0.456</v>
      </c>
      <c r="H31" s="18">
        <f>'[1]weighted data'!F30/1000</f>
        <v>1.375</v>
      </c>
    </row>
    <row r="32" spans="1:8" ht="13.5" customHeight="1">
      <c r="A32" s="16" t="s">
        <v>4</v>
      </c>
      <c r="B32" s="18">
        <f>F32/F29*100</f>
        <v>6.057584444721426</v>
      </c>
      <c r="C32" s="18">
        <f>G32/G29*100</f>
        <v>7.150973411105219</v>
      </c>
      <c r="D32" s="18">
        <f>H32/H29*100</f>
        <v>6.55109925804356</v>
      </c>
      <c r="E32" s="18"/>
      <c r="F32" s="18">
        <f>'[1]weighted data'!C31/1000</f>
        <v>0.972</v>
      </c>
      <c r="G32" s="18">
        <f>SUM('[1]weighted data'!D31:E31)/1000</f>
        <v>0.944</v>
      </c>
      <c r="H32" s="18">
        <f>'[1]weighted data'!F31/1000</f>
        <v>1.916</v>
      </c>
    </row>
    <row r="33" spans="1:8" ht="13.5" customHeight="1">
      <c r="A33" s="16" t="s">
        <v>5</v>
      </c>
      <c r="B33" s="18">
        <f>F33/F29*100</f>
        <v>5.253645768415804</v>
      </c>
      <c r="C33" s="18">
        <f>G33/G29*100</f>
        <v>3.5073100522687675</v>
      </c>
      <c r="D33" s="18">
        <f>H33/H29*100</f>
        <v>4.468834410366875</v>
      </c>
      <c r="E33" s="18"/>
      <c r="F33" s="18">
        <f>'[1]weighted data'!C32/1000</f>
        <v>0.843</v>
      </c>
      <c r="G33" s="18">
        <f>SUM('[1]weighted data'!D32:E32)/1000</f>
        <v>0.463</v>
      </c>
      <c r="H33" s="18">
        <f>'[1]weighted data'!F32/1000</f>
        <v>1.307</v>
      </c>
    </row>
    <row r="34" spans="1:8" ht="13.5" customHeight="1">
      <c r="A34" s="16" t="s">
        <v>6</v>
      </c>
      <c r="B34" s="18">
        <f>F34/F29*100</f>
        <v>11.354854792471643</v>
      </c>
      <c r="C34" s="18">
        <f>G34/G29*100</f>
        <v>11.40822664949625</v>
      </c>
      <c r="D34" s="18">
        <f>H34/H29*100</f>
        <v>11.378944849044347</v>
      </c>
      <c r="E34" s="18"/>
      <c r="F34" s="18">
        <f>'[1]weighted data'!C33/1000</f>
        <v>1.822</v>
      </c>
      <c r="G34" s="18">
        <f>SUM('[1]weighted data'!D33:E33)/1000</f>
        <v>1.506</v>
      </c>
      <c r="H34" s="18">
        <f>'[1]weighted data'!F33/1000</f>
        <v>3.328</v>
      </c>
    </row>
    <row r="35" spans="1:8" ht="13.5" customHeight="1">
      <c r="A35" s="16" t="s">
        <v>7</v>
      </c>
      <c r="B35" s="18">
        <f>F35/F29*100</f>
        <v>12.433005110307866</v>
      </c>
      <c r="C35" s="18">
        <f>G35/G29*100</f>
        <v>12.968714491326413</v>
      </c>
      <c r="D35" s="18">
        <f>H35/H29*100</f>
        <v>12.674804253427702</v>
      </c>
      <c r="E35" s="18"/>
      <c r="F35" s="18">
        <f>'[1]weighted data'!C34/1000</f>
        <v>1.995</v>
      </c>
      <c r="G35" s="18">
        <f>SUM('[1]weighted data'!D34:E34)/1000</f>
        <v>1.712</v>
      </c>
      <c r="H35" s="18">
        <f>'[1]weighted data'!F34/1000</f>
        <v>3.707</v>
      </c>
    </row>
    <row r="36" spans="1:8" ht="13.5" customHeight="1">
      <c r="A36" s="16" t="s">
        <v>8</v>
      </c>
      <c r="B36" s="18">
        <f>F36/F29*100</f>
        <v>18.484357472267234</v>
      </c>
      <c r="C36" s="18">
        <f>G36/G29*100</f>
        <v>16.23361866525263</v>
      </c>
      <c r="D36" s="18">
        <f>H36/H29*100</f>
        <v>17.468458303415733</v>
      </c>
      <c r="E36" s="18"/>
      <c r="F36" s="18">
        <f>'[1]weighted data'!C35/1000</f>
        <v>2.966</v>
      </c>
      <c r="G36" s="18">
        <f>SUM('[1]weighted data'!D35:E35)/1000</f>
        <v>2.143</v>
      </c>
      <c r="H36" s="18">
        <f>'[1]weighted data'!F35/1000</f>
        <v>5.109</v>
      </c>
    </row>
    <row r="37" spans="1:8" ht="13.5" customHeight="1">
      <c r="A37" s="16" t="s">
        <v>16</v>
      </c>
      <c r="B37" s="18">
        <f>F37/F29*100</f>
        <v>40.68926835348374</v>
      </c>
      <c r="C37" s="18">
        <f>G37/G29*100</f>
        <v>45.27687296416938</v>
      </c>
      <c r="D37" s="18">
        <f>H37/H29*100</f>
        <v>42.75652203644819</v>
      </c>
      <c r="E37" s="18"/>
      <c r="F37" s="18">
        <f>'[1]weighted data'!C36/1000</f>
        <v>6.529</v>
      </c>
      <c r="G37" s="18">
        <f>SUM('[1]weighted data'!D36:E36)/1000</f>
        <v>5.977</v>
      </c>
      <c r="H37" s="18">
        <f>'[1]weighted data'!F36/1000</f>
        <v>12.505</v>
      </c>
    </row>
    <row r="38" spans="1:8" ht="6" customHeight="1">
      <c r="A38" s="11"/>
      <c r="B38" s="20"/>
      <c r="C38" s="20"/>
      <c r="D38" s="20"/>
      <c r="E38" s="20"/>
      <c r="F38" s="4"/>
      <c r="G38" s="4"/>
      <c r="H38" s="4"/>
    </row>
  </sheetData>
  <sheetProtection/>
  <mergeCells count="3">
    <mergeCell ref="B6:D6"/>
    <mergeCell ref="B4:H4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C6:D6"/>
    </sheetView>
  </sheetViews>
  <sheetFormatPr defaultColWidth="9.140625" defaultRowHeight="15"/>
  <cols>
    <col min="1" max="1" width="33.8515625" style="38" bestFit="1" customWidth="1"/>
    <col min="2" max="2" width="11.00390625" style="38" customWidth="1"/>
    <col min="3" max="5" width="9.140625" style="38" customWidth="1"/>
    <col min="6" max="6" width="11.421875" style="38" customWidth="1"/>
    <col min="7" max="16384" width="9.140625" style="38" customWidth="1"/>
  </cols>
  <sheetData>
    <row r="1" ht="12">
      <c r="A1" s="38" t="s">
        <v>20</v>
      </c>
    </row>
    <row r="3" ht="12">
      <c r="E3" s="51" t="s">
        <v>54</v>
      </c>
    </row>
    <row r="4" spans="1:6" ht="12">
      <c r="A4" s="41"/>
      <c r="B4" s="396" t="s">
        <v>22</v>
      </c>
      <c r="C4" s="396"/>
      <c r="D4" s="396"/>
      <c r="E4" s="41"/>
      <c r="F4" s="41"/>
    </row>
    <row r="5" spans="1:6" ht="24">
      <c r="A5" s="43" t="s">
        <v>57</v>
      </c>
      <c r="B5" s="12" t="s">
        <v>2</v>
      </c>
      <c r="C5" s="52" t="s">
        <v>89</v>
      </c>
      <c r="D5" s="52" t="s">
        <v>24</v>
      </c>
      <c r="E5" s="52" t="s">
        <v>25</v>
      </c>
      <c r="F5" s="52" t="s">
        <v>26</v>
      </c>
    </row>
    <row r="6" spans="1:6" ht="12">
      <c r="A6" s="53" t="s">
        <v>58</v>
      </c>
      <c r="B6" s="54">
        <f>'[5]all distypes - no with illness'!$D$9/'[5]all distypes - no with illness'!$G$9*100</f>
        <v>0</v>
      </c>
      <c r="C6" s="54">
        <f>'[5]all distypes - no with illness'!$E$9/'[5]all distypes - no with illness'!$G$9*100</f>
        <v>822.8977272727273</v>
      </c>
      <c r="D6" s="54">
        <f>'[5]all distypes - no with illness'!$F$9/'[5]all distypes - no with illness'!$G$9*100</f>
        <v>734.715909090909</v>
      </c>
      <c r="E6" s="54">
        <f>SUM(B6:D6)</f>
        <v>1557.6136363636363</v>
      </c>
      <c r="F6" s="58">
        <f>'[5]all distypes - no with illness'!$G$9/1000</f>
        <v>1.76</v>
      </c>
    </row>
    <row r="7" spans="1:6" ht="12">
      <c r="A7" s="35" t="s">
        <v>68</v>
      </c>
      <c r="B7" s="39">
        <f>'[5]A'!B9/'[5]A'!E9*100</f>
        <v>30.847803881511748</v>
      </c>
      <c r="C7" s="39">
        <f>'[5]A'!C9/'[5]A'!E9*100</f>
        <v>52.91113381001021</v>
      </c>
      <c r="D7" s="39">
        <f>'[5]A'!D9/'[5]A'!E9*100</f>
        <v>16.343207354443308</v>
      </c>
      <c r="E7" s="39">
        <v>100</v>
      </c>
      <c r="F7" s="39">
        <f>'[5]A'!E9/1000</f>
        <v>0.979</v>
      </c>
    </row>
    <row r="8" spans="1:6" ht="12">
      <c r="A8" s="35" t="s">
        <v>69</v>
      </c>
      <c r="B8" s="39">
        <f>'[5]A'!B10/'[5]A'!E10*100</f>
        <v>48.48056537102474</v>
      </c>
      <c r="C8" s="39">
        <f>'[5]A'!C10/'[5]A'!E10*100</f>
        <v>47.91519434628975</v>
      </c>
      <c r="D8" s="39">
        <f>'[5]A'!D10/'[5]A'!E10*100</f>
        <v>3.674911660777385</v>
      </c>
      <c r="E8" s="39">
        <f aca="true" t="shared" si="0" ref="E8:E13">SUM(B8:D8)</f>
        <v>100.07067137809187</v>
      </c>
      <c r="F8" s="39">
        <f>'[5]A'!E10/1000</f>
        <v>1.415</v>
      </c>
    </row>
    <row r="9" spans="1:6" ht="12">
      <c r="A9" s="35" t="s">
        <v>70</v>
      </c>
      <c r="B9" s="39">
        <f>'[5]A'!B11/'[5]A'!E11*100</f>
        <v>43.016378525932666</v>
      </c>
      <c r="C9" s="39">
        <f>'[5]A'!C11/'[5]A'!E11*100</f>
        <v>51.29663330300273</v>
      </c>
      <c r="D9" s="39">
        <f>'[5]A'!D11/'[5]A'!E11*100</f>
        <v>5.686988171064604</v>
      </c>
      <c r="E9" s="39">
        <f t="shared" si="0"/>
        <v>100</v>
      </c>
      <c r="F9" s="39">
        <f>'[5]A'!E11/1000</f>
        <v>4.396</v>
      </c>
    </row>
    <row r="10" spans="1:6" ht="12">
      <c r="A10" s="35" t="s">
        <v>71</v>
      </c>
      <c r="B10" s="39">
        <f>'[5]A'!B12/'[5]A'!E12*100</f>
        <v>53.60689252336449</v>
      </c>
      <c r="C10" s="39">
        <f>'[5]A'!C12/'[5]A'!E12*100</f>
        <v>44.46553738317757</v>
      </c>
      <c r="D10" s="39">
        <f>'[5]A'!D12/'[5]A'!E12*100</f>
        <v>1.9275700934579438</v>
      </c>
      <c r="E10" s="39">
        <f t="shared" si="0"/>
        <v>100</v>
      </c>
      <c r="F10" s="39">
        <f>'[5]A'!E12/1000</f>
        <v>6.848</v>
      </c>
    </row>
    <row r="11" spans="1:6" ht="12">
      <c r="A11" s="35" t="s">
        <v>72</v>
      </c>
      <c r="B11" s="39">
        <f>'[5]A'!B13/'[5]A'!E13*100</f>
        <v>47.54222334257626</v>
      </c>
      <c r="C11" s="39">
        <f>'[5]A'!C13/'[5]A'!E13*100</f>
        <v>48.172422485505415</v>
      </c>
      <c r="D11" s="39">
        <f>'[5]A'!D13/'[5]A'!E13*100</f>
        <v>4.26014620620116</v>
      </c>
      <c r="E11" s="39">
        <f t="shared" si="0"/>
        <v>99.97479203428283</v>
      </c>
      <c r="F11" s="39">
        <f>'[5]A'!E13/1000</f>
        <v>3.967</v>
      </c>
    </row>
    <row r="12" spans="1:6" ht="12">
      <c r="A12" s="35" t="s">
        <v>73</v>
      </c>
      <c r="B12" s="39">
        <f>'[5]A'!B14/'[5]A'!E14*100</f>
        <v>47.65355032883736</v>
      </c>
      <c r="C12" s="39">
        <f>'[5]A'!C14/'[5]A'!E14*100</f>
        <v>41.70103667372645</v>
      </c>
      <c r="D12" s="39">
        <f>'[5]A'!D14/'[5]A'!E14*100</f>
        <v>10.634265968119497</v>
      </c>
      <c r="E12" s="39">
        <f t="shared" si="0"/>
        <v>99.98885297068331</v>
      </c>
      <c r="F12" s="39">
        <f>'[5]A'!E14/1000</f>
        <v>8.971</v>
      </c>
    </row>
    <row r="13" spans="1:6" ht="12">
      <c r="A13" s="35" t="s">
        <v>74</v>
      </c>
      <c r="B13" s="39">
        <f>'[5]A'!B15/'[5]A'!E15*100</f>
        <v>63.841013014421385</v>
      </c>
      <c r="C13" s="39">
        <f>'[5]A'!C15/'[5]A'!E15*100</f>
        <v>33.837495603236015</v>
      </c>
      <c r="D13" s="39">
        <f>'[5]A'!D15/'[5]A'!E15*100</f>
        <v>2.3214913823425958</v>
      </c>
      <c r="E13" s="39">
        <f t="shared" si="0"/>
        <v>100</v>
      </c>
      <c r="F13" s="39">
        <f>'[5]A'!E15/1000</f>
        <v>2.843</v>
      </c>
    </row>
    <row r="14" spans="1:6" ht="12">
      <c r="A14" s="55"/>
      <c r="B14" s="56"/>
      <c r="C14" s="56"/>
      <c r="D14" s="56"/>
      <c r="E14" s="56"/>
      <c r="F14" s="56"/>
    </row>
    <row r="29" spans="3:5" ht="12">
      <c r="C29" s="59"/>
      <c r="D29" s="59"/>
      <c r="E29" s="59"/>
    </row>
    <row r="30" spans="4:5" ht="12">
      <c r="D30" s="59"/>
      <c r="E30" s="59"/>
    </row>
    <row r="31" spans="2:5" ht="12">
      <c r="B31" s="59"/>
      <c r="C31" s="59"/>
      <c r="D31" s="59"/>
      <c r="E31" s="59"/>
    </row>
    <row r="32" spans="2:5" ht="12">
      <c r="B32" s="59"/>
      <c r="C32" s="59"/>
      <c r="D32" s="59"/>
      <c r="E32" s="59"/>
    </row>
    <row r="33" spans="2:5" ht="12">
      <c r="B33" s="59"/>
      <c r="C33" s="59"/>
      <c r="D33" s="59"/>
      <c r="E33" s="59"/>
    </row>
    <row r="34" spans="2:5" ht="12">
      <c r="B34" s="59"/>
      <c r="C34" s="59"/>
      <c r="D34" s="59"/>
      <c r="E34" s="59"/>
    </row>
    <row r="35" ht="12">
      <c r="E35" s="59"/>
    </row>
    <row r="36" spans="2:5" ht="12">
      <c r="B36" s="59"/>
      <c r="C36" s="59"/>
      <c r="D36" s="59"/>
      <c r="E36" s="59"/>
    </row>
    <row r="37" ht="12">
      <c r="E37" s="59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6.140625" style="38" customWidth="1"/>
    <col min="2" max="2" width="11.00390625" style="38" customWidth="1"/>
    <col min="3" max="3" width="10.140625" style="38" customWidth="1"/>
    <col min="4" max="4" width="11.140625" style="38" customWidth="1"/>
    <col min="5" max="16384" width="9.140625" style="38" customWidth="1"/>
  </cols>
  <sheetData>
    <row r="1" ht="15" customHeight="1">
      <c r="A1" s="63" t="s">
        <v>115</v>
      </c>
    </row>
    <row r="2" ht="15" customHeight="1"/>
    <row r="3" spans="2:7" ht="15" customHeight="1">
      <c r="B3" s="127"/>
      <c r="C3" s="127"/>
      <c r="D3" s="398" t="s">
        <v>110</v>
      </c>
      <c r="E3" s="398"/>
      <c r="F3" s="128"/>
      <c r="G3" s="129"/>
    </row>
    <row r="4" spans="1:6" ht="15" customHeight="1">
      <c r="A4" s="104"/>
      <c r="B4" s="105"/>
      <c r="C4" s="105"/>
      <c r="D4" s="105"/>
      <c r="E4" s="105"/>
      <c r="F4" s="104"/>
    </row>
    <row r="5" spans="1:6" ht="12">
      <c r="A5" s="107"/>
      <c r="B5" s="387" t="s">
        <v>0</v>
      </c>
      <c r="C5" s="387"/>
      <c r="D5" s="387"/>
      <c r="E5" s="107"/>
      <c r="F5" s="117"/>
    </row>
    <row r="6" spans="1:6" ht="30" customHeight="1">
      <c r="A6" s="109" t="s">
        <v>57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3</v>
      </c>
    </row>
    <row r="7" spans="1:6" ht="6" customHeight="1">
      <c r="A7" s="107"/>
      <c r="B7" s="85"/>
      <c r="C7" s="85"/>
      <c r="D7" s="85"/>
      <c r="E7" s="85"/>
      <c r="F7" s="85"/>
    </row>
    <row r="8" spans="1:6" ht="15" customHeight="1">
      <c r="A8" s="107" t="s">
        <v>108</v>
      </c>
      <c r="B8" s="86">
        <v>27600</v>
      </c>
      <c r="C8" s="86">
        <v>20700</v>
      </c>
      <c r="D8" s="86">
        <v>2300</v>
      </c>
      <c r="E8" s="86">
        <v>50600</v>
      </c>
      <c r="F8" s="87"/>
    </row>
    <row r="9" spans="1:5" ht="6" customHeight="1">
      <c r="A9" s="120"/>
      <c r="B9" s="54"/>
      <c r="C9" s="54"/>
      <c r="D9" s="54"/>
      <c r="E9" s="54"/>
    </row>
    <row r="10" spans="1:8" ht="15" customHeight="1">
      <c r="A10" s="120" t="s">
        <v>106</v>
      </c>
      <c r="B10" s="86">
        <v>14500</v>
      </c>
      <c r="C10" s="86">
        <v>12900</v>
      </c>
      <c r="D10" s="86">
        <v>1800</v>
      </c>
      <c r="E10" s="86">
        <v>29200</v>
      </c>
      <c r="F10" s="88"/>
      <c r="G10" s="88"/>
      <c r="H10" s="88"/>
    </row>
    <row r="11" spans="1:5" ht="6" customHeight="1">
      <c r="A11" s="120"/>
      <c r="B11" s="54"/>
      <c r="C11" s="54"/>
      <c r="D11" s="54"/>
      <c r="E11" s="54"/>
    </row>
    <row r="12" spans="1:11" ht="15" customHeight="1">
      <c r="A12" s="120" t="s">
        <v>107</v>
      </c>
      <c r="B12" s="54">
        <v>52.5</v>
      </c>
      <c r="C12" s="54">
        <v>62.4</v>
      </c>
      <c r="D12" s="54">
        <v>76.2</v>
      </c>
      <c r="E12" s="54">
        <v>57.6</v>
      </c>
      <c r="G12" s="39"/>
      <c r="H12" s="39"/>
      <c r="I12" s="39"/>
      <c r="J12" s="39"/>
      <c r="K12" s="39"/>
    </row>
    <row r="13" spans="1:11" ht="15" customHeight="1">
      <c r="A13" s="117" t="s">
        <v>68</v>
      </c>
      <c r="B13" s="39">
        <v>1.1</v>
      </c>
      <c r="C13" s="39">
        <v>2.5</v>
      </c>
      <c r="D13" s="40">
        <v>6.9</v>
      </c>
      <c r="E13" s="39">
        <v>1.9</v>
      </c>
      <c r="F13" s="89">
        <v>1000</v>
      </c>
      <c r="G13" s="39"/>
      <c r="H13" s="39"/>
      <c r="I13" s="39"/>
      <c r="J13" s="39"/>
      <c r="K13" s="39"/>
    </row>
    <row r="14" spans="1:11" ht="15" customHeight="1">
      <c r="A14" s="117" t="s">
        <v>69</v>
      </c>
      <c r="B14" s="39">
        <v>2.5</v>
      </c>
      <c r="C14" s="39">
        <v>3.3</v>
      </c>
      <c r="D14" s="40">
        <v>2.3</v>
      </c>
      <c r="E14" s="39">
        <v>2.8</v>
      </c>
      <c r="F14" s="89">
        <v>1400</v>
      </c>
      <c r="G14" s="39"/>
      <c r="H14" s="39"/>
      <c r="I14" s="39"/>
      <c r="J14" s="39"/>
      <c r="K14" s="39"/>
    </row>
    <row r="15" spans="1:11" ht="15" customHeight="1">
      <c r="A15" s="117" t="s">
        <v>70</v>
      </c>
      <c r="B15" s="39">
        <v>6.8</v>
      </c>
      <c r="C15" s="39">
        <v>10.9</v>
      </c>
      <c r="D15" s="40">
        <v>10.8</v>
      </c>
      <c r="E15" s="39">
        <v>8.7</v>
      </c>
      <c r="F15" s="89">
        <v>4400</v>
      </c>
      <c r="G15" s="39"/>
      <c r="H15" s="39"/>
      <c r="I15" s="39"/>
      <c r="J15" s="39"/>
      <c r="K15" s="39"/>
    </row>
    <row r="16" spans="1:11" ht="15" customHeight="1">
      <c r="A16" s="117" t="s">
        <v>71</v>
      </c>
      <c r="B16" s="39">
        <v>13.3</v>
      </c>
      <c r="C16" s="39">
        <v>14.7</v>
      </c>
      <c r="D16" s="40">
        <v>5.7</v>
      </c>
      <c r="E16" s="39">
        <v>13.5</v>
      </c>
      <c r="F16" s="89">
        <v>6800</v>
      </c>
      <c r="G16" s="39"/>
      <c r="H16" s="39"/>
      <c r="I16" s="39"/>
      <c r="J16" s="39"/>
      <c r="K16" s="39"/>
    </row>
    <row r="17" spans="1:11" ht="15" customHeight="1">
      <c r="A17" s="117" t="s">
        <v>72</v>
      </c>
      <c r="B17" s="39">
        <v>6.8</v>
      </c>
      <c r="C17" s="39">
        <v>9.2</v>
      </c>
      <c r="D17" s="40">
        <v>7.3</v>
      </c>
      <c r="E17" s="39">
        <v>7.8</v>
      </c>
      <c r="F17" s="89">
        <v>4000</v>
      </c>
      <c r="G17" s="39"/>
      <c r="H17" s="39"/>
      <c r="I17" s="39"/>
      <c r="J17" s="39"/>
      <c r="K17" s="39"/>
    </row>
    <row r="18" spans="1:11" ht="15" customHeight="1">
      <c r="A18" s="117" t="s">
        <v>73</v>
      </c>
      <c r="B18" s="39">
        <v>15.5</v>
      </c>
      <c r="C18" s="39">
        <v>18.1</v>
      </c>
      <c r="D18" s="40">
        <v>41.3</v>
      </c>
      <c r="E18" s="39">
        <v>17.7</v>
      </c>
      <c r="F18" s="89">
        <v>9000</v>
      </c>
      <c r="G18" s="39"/>
      <c r="H18" s="39"/>
      <c r="I18" s="39"/>
      <c r="J18" s="39"/>
      <c r="K18" s="39"/>
    </row>
    <row r="19" spans="1:11" ht="15" customHeight="1">
      <c r="A19" s="117" t="s">
        <v>112</v>
      </c>
      <c r="B19" s="39">
        <v>6.6</v>
      </c>
      <c r="C19" s="39">
        <v>4.6</v>
      </c>
      <c r="D19" s="40">
        <v>2.9</v>
      </c>
      <c r="E19" s="39">
        <v>5.6</v>
      </c>
      <c r="F19" s="89">
        <v>2800</v>
      </c>
      <c r="G19" s="39"/>
      <c r="H19" s="39"/>
      <c r="I19" s="39"/>
      <c r="J19" s="39"/>
      <c r="K19" s="39"/>
    </row>
    <row r="20" spans="1:6" ht="6" customHeight="1">
      <c r="A20" s="114"/>
      <c r="B20" s="84"/>
      <c r="C20" s="84"/>
      <c r="D20" s="84"/>
      <c r="E20" s="84"/>
      <c r="F20" s="84"/>
    </row>
    <row r="21" spans="1:6" ht="28.5" customHeight="1">
      <c r="A21" s="397" t="s">
        <v>315</v>
      </c>
      <c r="B21" s="397"/>
      <c r="C21" s="397"/>
      <c r="D21" s="397"/>
      <c r="E21" s="397"/>
      <c r="F21" s="397"/>
    </row>
    <row r="22" ht="13.5">
      <c r="A22" s="38" t="s">
        <v>217</v>
      </c>
    </row>
    <row r="23" spans="2:5" ht="12">
      <c r="B23" s="39"/>
      <c r="C23" s="39"/>
      <c r="D23" s="39"/>
      <c r="E23" s="39"/>
    </row>
    <row r="33" spans="3:5" ht="12">
      <c r="C33" s="59"/>
      <c r="D33" s="59"/>
      <c r="E33" s="59"/>
    </row>
    <row r="34" spans="4:5" ht="12">
      <c r="D34" s="59"/>
      <c r="E34" s="59"/>
    </row>
    <row r="35" spans="2:5" ht="12">
      <c r="B35" s="59"/>
      <c r="C35" s="59"/>
      <c r="D35" s="59"/>
      <c r="E35" s="59"/>
    </row>
    <row r="36" spans="2:5" ht="12">
      <c r="B36" s="59"/>
      <c r="C36" s="59"/>
      <c r="D36" s="59"/>
      <c r="E36" s="59"/>
    </row>
    <row r="37" spans="2:5" ht="12">
      <c r="B37" s="59"/>
      <c r="C37" s="59"/>
      <c r="D37" s="59"/>
      <c r="E37" s="59"/>
    </row>
    <row r="38" spans="2:5" ht="12">
      <c r="B38" s="59"/>
      <c r="C38" s="59"/>
      <c r="D38" s="59"/>
      <c r="E38" s="59"/>
    </row>
    <row r="39" ht="12">
      <c r="E39" s="59"/>
    </row>
    <row r="40" spans="2:5" ht="12">
      <c r="B40" s="59"/>
      <c r="C40" s="59"/>
      <c r="D40" s="59"/>
      <c r="E40" s="59"/>
    </row>
    <row r="41" ht="12">
      <c r="E41" s="59"/>
    </row>
  </sheetData>
  <sheetProtection/>
  <mergeCells count="3">
    <mergeCell ref="A21:F21"/>
    <mergeCell ref="D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2" sqref="B32"/>
    </sheetView>
  </sheetViews>
  <sheetFormatPr defaultColWidth="9.140625" defaultRowHeight="15" customHeight="1"/>
  <cols>
    <col min="1" max="1" width="17.00390625" style="3" customWidth="1"/>
    <col min="2" max="3" width="13.140625" style="3" customWidth="1"/>
    <col min="4" max="4" width="12.140625" style="3" customWidth="1"/>
    <col min="5" max="5" width="16.00390625" style="3" hidden="1" customWidth="1"/>
    <col min="6" max="6" width="13.140625" style="3" customWidth="1"/>
    <col min="7" max="16384" width="9.140625" style="3" customWidth="1"/>
  </cols>
  <sheetData>
    <row r="1" spans="1:6" ht="15" customHeight="1">
      <c r="A1" s="1" t="s">
        <v>122</v>
      </c>
      <c r="B1" s="1"/>
      <c r="C1" s="1"/>
      <c r="D1" s="1"/>
      <c r="E1" s="1"/>
      <c r="F1" s="2"/>
    </row>
    <row r="2" spans="1:6" ht="15" customHeight="1">
      <c r="A2" s="1"/>
      <c r="B2" s="1"/>
      <c r="C2" s="1"/>
      <c r="D2" s="1"/>
      <c r="E2" s="1"/>
      <c r="F2" s="2"/>
    </row>
    <row r="3" spans="1:8" ht="13.5" customHeight="1">
      <c r="A3" s="1"/>
      <c r="B3" s="1"/>
      <c r="C3" s="1"/>
      <c r="D3" s="386" t="s">
        <v>110</v>
      </c>
      <c r="E3" s="386"/>
      <c r="F3" s="386"/>
      <c r="G3" s="129"/>
      <c r="H3" s="129"/>
    </row>
    <row r="4" spans="1:6" ht="13.5" customHeight="1">
      <c r="A4" s="92"/>
      <c r="B4" s="92"/>
      <c r="C4" s="92"/>
      <c r="D4" s="92"/>
      <c r="E4" s="92"/>
      <c r="F4" s="93"/>
    </row>
    <row r="5" spans="1:6" ht="15" customHeight="1">
      <c r="A5" s="94"/>
      <c r="B5" s="387" t="s">
        <v>0</v>
      </c>
      <c r="C5" s="387"/>
      <c r="D5" s="387"/>
      <c r="E5" s="387"/>
      <c r="F5" s="136"/>
    </row>
    <row r="6" spans="1:6" ht="30" customHeight="1">
      <c r="A6" s="96"/>
      <c r="B6" s="97" t="s">
        <v>2</v>
      </c>
      <c r="C6" s="97" t="s">
        <v>89</v>
      </c>
      <c r="D6" s="97" t="s">
        <v>363</v>
      </c>
      <c r="E6" s="97" t="s">
        <v>109</v>
      </c>
      <c r="F6" s="98" t="s">
        <v>25</v>
      </c>
    </row>
    <row r="7" spans="1:6" ht="6" customHeight="1">
      <c r="A7" s="101"/>
      <c r="B7" s="68"/>
      <c r="C7" s="68"/>
      <c r="D7" s="68"/>
      <c r="E7" s="68"/>
      <c r="F7" s="69"/>
    </row>
    <row r="8" spans="1:9" ht="12" customHeight="1">
      <c r="A8" s="102" t="s">
        <v>3</v>
      </c>
      <c r="B8" s="70">
        <v>35200</v>
      </c>
      <c r="C8" s="70">
        <v>20600</v>
      </c>
      <c r="D8" s="70">
        <v>1800</v>
      </c>
      <c r="E8" s="70">
        <v>22400</v>
      </c>
      <c r="F8" s="70">
        <v>57600</v>
      </c>
      <c r="I8" s="137"/>
    </row>
    <row r="9" ht="6" customHeight="1">
      <c r="A9" s="94"/>
    </row>
    <row r="10" spans="1:6" ht="12" customHeight="1">
      <c r="A10" s="102" t="s">
        <v>94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</row>
    <row r="11" spans="1:10" ht="13.5" customHeight="1">
      <c r="A11" s="103" t="s">
        <v>14</v>
      </c>
      <c r="B11" s="18">
        <v>7.2</v>
      </c>
      <c r="C11" s="18">
        <v>2.9</v>
      </c>
      <c r="D11" s="18">
        <v>7.3</v>
      </c>
      <c r="E11" s="18">
        <v>3.2</v>
      </c>
      <c r="F11" s="18">
        <v>5.7</v>
      </c>
      <c r="G11" s="18"/>
      <c r="H11" s="18"/>
      <c r="I11" s="18"/>
      <c r="J11" s="18"/>
    </row>
    <row r="12" spans="1:10" ht="13.5" customHeight="1">
      <c r="A12" s="103" t="s">
        <v>4</v>
      </c>
      <c r="B12" s="18">
        <v>6.2</v>
      </c>
      <c r="C12" s="18">
        <v>4.5</v>
      </c>
      <c r="D12" s="18">
        <v>16.6</v>
      </c>
      <c r="E12" s="18">
        <v>5.5</v>
      </c>
      <c r="F12" s="18">
        <v>5.9</v>
      </c>
      <c r="G12" s="18"/>
      <c r="H12" s="18"/>
      <c r="I12" s="18"/>
      <c r="J12" s="18"/>
    </row>
    <row r="13" spans="1:10" ht="13.5" customHeight="1">
      <c r="A13" s="103" t="s">
        <v>5</v>
      </c>
      <c r="B13" s="18">
        <v>6.6</v>
      </c>
      <c r="C13" s="18">
        <v>6.6</v>
      </c>
      <c r="D13" s="18">
        <v>13.2</v>
      </c>
      <c r="E13" s="18">
        <v>7.1</v>
      </c>
      <c r="F13" s="18">
        <v>6.8</v>
      </c>
      <c r="G13" s="18"/>
      <c r="H13" s="18"/>
      <c r="I13" s="18"/>
      <c r="J13" s="18"/>
    </row>
    <row r="14" spans="1:10" ht="13.5" customHeight="1">
      <c r="A14" s="103" t="s">
        <v>6</v>
      </c>
      <c r="B14" s="18">
        <v>11.7</v>
      </c>
      <c r="C14" s="18">
        <v>9.3</v>
      </c>
      <c r="D14" s="18">
        <v>24.4</v>
      </c>
      <c r="E14" s="18">
        <v>10.5</v>
      </c>
      <c r="F14" s="18">
        <v>11.2</v>
      </c>
      <c r="G14" s="18"/>
      <c r="H14" s="18"/>
      <c r="I14" s="18"/>
      <c r="J14" s="18"/>
    </row>
    <row r="15" spans="1:10" ht="13.5" customHeight="1">
      <c r="A15" s="103" t="s">
        <v>7</v>
      </c>
      <c r="B15" s="18">
        <v>15.9</v>
      </c>
      <c r="C15" s="18">
        <v>16.4</v>
      </c>
      <c r="D15" s="18">
        <v>9.7</v>
      </c>
      <c r="E15" s="18">
        <v>15.9</v>
      </c>
      <c r="F15" s="18">
        <v>15.9</v>
      </c>
      <c r="G15" s="18"/>
      <c r="H15" s="18"/>
      <c r="I15" s="18"/>
      <c r="J15" s="18"/>
    </row>
    <row r="16" spans="1:10" ht="13.5" customHeight="1">
      <c r="A16" s="103" t="s">
        <v>8</v>
      </c>
      <c r="B16" s="18">
        <v>16.2</v>
      </c>
      <c r="C16" s="18">
        <v>17.4</v>
      </c>
      <c r="D16" s="18">
        <v>3.4</v>
      </c>
      <c r="E16" s="18">
        <v>16.2</v>
      </c>
      <c r="F16" s="18">
        <v>16.2</v>
      </c>
      <c r="G16" s="18"/>
      <c r="H16" s="18"/>
      <c r="I16" s="18"/>
      <c r="J16" s="18"/>
    </row>
    <row r="17" spans="1:10" ht="13.5" customHeight="1">
      <c r="A17" s="103" t="s">
        <v>16</v>
      </c>
      <c r="B17" s="18">
        <v>36.3</v>
      </c>
      <c r="C17" s="18">
        <v>43</v>
      </c>
      <c r="D17" s="18">
        <v>25.3</v>
      </c>
      <c r="E17" s="18">
        <v>41.5</v>
      </c>
      <c r="F17" s="18">
        <v>38.4</v>
      </c>
      <c r="G17" s="18"/>
      <c r="H17" s="18"/>
      <c r="I17" s="18"/>
      <c r="J17" s="18"/>
    </row>
    <row r="18" spans="1:6" ht="6" customHeight="1">
      <c r="A18" s="94"/>
      <c r="B18" s="18"/>
      <c r="C18" s="18"/>
      <c r="D18" s="18"/>
      <c r="E18" s="18"/>
      <c r="F18" s="18"/>
    </row>
    <row r="19" spans="1:6" ht="12" customHeight="1">
      <c r="A19" s="102" t="s">
        <v>9</v>
      </c>
      <c r="B19" s="70">
        <v>17600</v>
      </c>
      <c r="C19" s="70">
        <v>10100</v>
      </c>
      <c r="D19" s="70">
        <v>800</v>
      </c>
      <c r="E19" s="70">
        <v>10900</v>
      </c>
      <c r="F19" s="70">
        <v>28600</v>
      </c>
    </row>
    <row r="20" spans="1:6" ht="6" customHeight="1">
      <c r="A20" s="94"/>
      <c r="B20" s="18"/>
      <c r="C20" s="18"/>
      <c r="D20" s="18"/>
      <c r="E20" s="18"/>
      <c r="F20" s="18"/>
    </row>
    <row r="21" spans="1:6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</v>
      </c>
    </row>
    <row r="22" spans="1:10" ht="13.5" customHeight="1">
      <c r="A22" s="103" t="s">
        <v>14</v>
      </c>
      <c r="B22" s="18">
        <v>7.6</v>
      </c>
      <c r="C22" s="18">
        <v>3.6</v>
      </c>
      <c r="D22" s="370">
        <v>5.7</v>
      </c>
      <c r="E22" s="18">
        <v>3.7</v>
      </c>
      <c r="F22" s="18">
        <v>6.2</v>
      </c>
      <c r="G22" s="18"/>
      <c r="H22" s="18"/>
      <c r="I22" s="18"/>
      <c r="J22" s="18"/>
    </row>
    <row r="23" spans="1:10" ht="13.5" customHeight="1">
      <c r="A23" s="103" t="s">
        <v>4</v>
      </c>
      <c r="B23" s="18">
        <v>6.4</v>
      </c>
      <c r="C23" s="18">
        <v>3.7</v>
      </c>
      <c r="D23" s="370">
        <v>19.8</v>
      </c>
      <c r="E23" s="18">
        <v>4.9</v>
      </c>
      <c r="F23" s="18">
        <v>5.9</v>
      </c>
      <c r="G23" s="18"/>
      <c r="H23" s="18"/>
      <c r="I23" s="18"/>
      <c r="J23" s="18"/>
    </row>
    <row r="24" spans="1:10" ht="13.5" customHeight="1">
      <c r="A24" s="103" t="s">
        <v>5</v>
      </c>
      <c r="B24" s="18">
        <v>6.6</v>
      </c>
      <c r="C24" s="18">
        <v>7.4</v>
      </c>
      <c r="D24" s="370">
        <v>18.2</v>
      </c>
      <c r="E24" s="18">
        <v>8.2</v>
      </c>
      <c r="F24" s="18">
        <v>7.2</v>
      </c>
      <c r="G24" s="18"/>
      <c r="H24" s="18"/>
      <c r="I24" s="18"/>
      <c r="J24" s="18"/>
    </row>
    <row r="25" spans="1:10" ht="13.5" customHeight="1">
      <c r="A25" s="103" t="s">
        <v>6</v>
      </c>
      <c r="B25" s="18">
        <v>12</v>
      </c>
      <c r="C25" s="18">
        <v>11.3</v>
      </c>
      <c r="D25" s="370">
        <v>27.6</v>
      </c>
      <c r="E25" s="18">
        <v>12.5</v>
      </c>
      <c r="F25" s="18">
        <v>12.2</v>
      </c>
      <c r="G25" s="18"/>
      <c r="H25" s="18"/>
      <c r="I25" s="18"/>
      <c r="J25" s="18"/>
    </row>
    <row r="26" spans="1:10" ht="13.5" customHeight="1">
      <c r="A26" s="103" t="s">
        <v>7</v>
      </c>
      <c r="B26" s="18">
        <v>19.9</v>
      </c>
      <c r="C26" s="18">
        <v>21.2</v>
      </c>
      <c r="D26" s="370">
        <v>10.7</v>
      </c>
      <c r="E26" s="18">
        <v>20.4</v>
      </c>
      <c r="F26" s="18">
        <v>20.1</v>
      </c>
      <c r="G26" s="18"/>
      <c r="H26" s="18"/>
      <c r="I26" s="18"/>
      <c r="J26" s="18"/>
    </row>
    <row r="27" spans="1:10" ht="13.5" customHeight="1">
      <c r="A27" s="103" t="s">
        <v>8</v>
      </c>
      <c r="B27" s="18">
        <v>17.8</v>
      </c>
      <c r="C27" s="18">
        <v>19.1</v>
      </c>
      <c r="D27" s="370">
        <v>4.6</v>
      </c>
      <c r="E27" s="18">
        <v>18</v>
      </c>
      <c r="F27" s="18">
        <v>17.9</v>
      </c>
      <c r="G27" s="18"/>
      <c r="H27" s="18"/>
      <c r="I27" s="18"/>
      <c r="J27" s="18"/>
    </row>
    <row r="28" spans="1:10" ht="13.5" customHeight="1">
      <c r="A28" s="103" t="s">
        <v>16</v>
      </c>
      <c r="B28" s="18">
        <v>29.6</v>
      </c>
      <c r="C28" s="18">
        <v>33.8</v>
      </c>
      <c r="D28" s="370">
        <v>13.3</v>
      </c>
      <c r="E28" s="18">
        <v>32.2</v>
      </c>
      <c r="F28" s="18">
        <v>30.6</v>
      </c>
      <c r="G28" s="18"/>
      <c r="H28" s="18"/>
      <c r="I28" s="18"/>
      <c r="J28" s="18"/>
    </row>
    <row r="29" spans="1:6" ht="6" customHeight="1">
      <c r="A29" s="94"/>
      <c r="B29" s="18"/>
      <c r="C29" s="18"/>
      <c r="D29" s="18"/>
      <c r="E29" s="18"/>
      <c r="F29" s="18"/>
    </row>
    <row r="30" spans="1:6" ht="12" customHeight="1">
      <c r="A30" s="102" t="s">
        <v>10</v>
      </c>
      <c r="B30" s="70">
        <v>17500</v>
      </c>
      <c r="C30" s="70">
        <v>10500</v>
      </c>
      <c r="D30" s="70">
        <v>1000</v>
      </c>
      <c r="E30" s="70">
        <v>11500</v>
      </c>
      <c r="F30" s="70">
        <v>29000</v>
      </c>
    </row>
    <row r="31" spans="1:6" ht="6" customHeight="1">
      <c r="A31" s="94"/>
      <c r="B31" s="18"/>
      <c r="C31" s="18"/>
      <c r="D31" s="18"/>
      <c r="E31" s="18"/>
      <c r="F31" s="18"/>
    </row>
    <row r="32" spans="1:6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</row>
    <row r="33" spans="1:10" ht="13.5" customHeight="1">
      <c r="A33" s="103" t="s">
        <v>14</v>
      </c>
      <c r="B33" s="18">
        <v>6.7</v>
      </c>
      <c r="C33" s="18">
        <v>2.2</v>
      </c>
      <c r="D33" s="370">
        <v>8.6</v>
      </c>
      <c r="E33" s="18">
        <v>2.8</v>
      </c>
      <c r="F33" s="18">
        <v>5.2</v>
      </c>
      <c r="G33" s="18"/>
      <c r="H33" s="18"/>
      <c r="I33" s="18"/>
      <c r="J33" s="18"/>
    </row>
    <row r="34" spans="1:10" ht="13.5" customHeight="1">
      <c r="A34" s="103" t="s">
        <v>4</v>
      </c>
      <c r="B34" s="18">
        <v>5.9</v>
      </c>
      <c r="C34" s="18">
        <v>5.2</v>
      </c>
      <c r="D34" s="370">
        <v>14.1</v>
      </c>
      <c r="E34" s="18">
        <v>6</v>
      </c>
      <c r="F34" s="18">
        <v>5.9</v>
      </c>
      <c r="G34" s="18"/>
      <c r="H34" s="18"/>
      <c r="I34" s="18"/>
      <c r="J34" s="18"/>
    </row>
    <row r="35" spans="1:10" ht="13.5" customHeight="1">
      <c r="A35" s="103" t="s">
        <v>5</v>
      </c>
      <c r="B35" s="18">
        <v>6.5</v>
      </c>
      <c r="C35" s="18">
        <v>5.8</v>
      </c>
      <c r="D35" s="370">
        <v>9</v>
      </c>
      <c r="E35" s="18">
        <v>6.1</v>
      </c>
      <c r="F35" s="18">
        <v>6.3</v>
      </c>
      <c r="G35" s="18"/>
      <c r="H35" s="18"/>
      <c r="I35" s="18"/>
      <c r="J35" s="18"/>
    </row>
    <row r="36" spans="1:10" ht="13.5" customHeight="1">
      <c r="A36" s="103" t="s">
        <v>6</v>
      </c>
      <c r="B36" s="18">
        <v>11.3</v>
      </c>
      <c r="C36" s="18">
        <v>7.3</v>
      </c>
      <c r="D36" s="370">
        <v>21.7</v>
      </c>
      <c r="E36" s="18">
        <v>8.6</v>
      </c>
      <c r="F36" s="18">
        <v>10.3</v>
      </c>
      <c r="G36" s="18"/>
      <c r="H36" s="18"/>
      <c r="I36" s="18"/>
      <c r="J36" s="18"/>
    </row>
    <row r="37" spans="1:10" ht="13.5" customHeight="1">
      <c r="A37" s="103" t="s">
        <v>7</v>
      </c>
      <c r="B37" s="18">
        <v>11.9</v>
      </c>
      <c r="C37" s="18">
        <v>11.9</v>
      </c>
      <c r="D37" s="370">
        <v>8.9</v>
      </c>
      <c r="E37" s="18">
        <v>11.6</v>
      </c>
      <c r="F37" s="18">
        <v>11.8</v>
      </c>
      <c r="G37" s="18"/>
      <c r="H37" s="18"/>
      <c r="I37" s="18"/>
      <c r="J37" s="18"/>
    </row>
    <row r="38" spans="1:10" ht="13.5" customHeight="1">
      <c r="A38" s="103" t="s">
        <v>8</v>
      </c>
      <c r="B38" s="18">
        <v>14.5</v>
      </c>
      <c r="C38" s="18">
        <v>15.8</v>
      </c>
      <c r="D38" s="370">
        <v>2.5</v>
      </c>
      <c r="E38" s="18">
        <v>14.6</v>
      </c>
      <c r="F38" s="18">
        <v>14.6</v>
      </c>
      <c r="G38" s="18"/>
      <c r="H38" s="18"/>
      <c r="I38" s="18"/>
      <c r="J38" s="18"/>
    </row>
    <row r="39" spans="1:10" ht="13.5" customHeight="1">
      <c r="A39" s="103" t="s">
        <v>16</v>
      </c>
      <c r="B39" s="18">
        <v>43.1</v>
      </c>
      <c r="C39" s="18">
        <v>51.8</v>
      </c>
      <c r="D39" s="370">
        <v>35.1</v>
      </c>
      <c r="E39" s="18">
        <v>50.4</v>
      </c>
      <c r="F39" s="18">
        <v>46</v>
      </c>
      <c r="G39" s="18"/>
      <c r="H39" s="18"/>
      <c r="I39" s="18"/>
      <c r="J39" s="18"/>
    </row>
    <row r="40" spans="1:6" ht="6" customHeight="1">
      <c r="A40" s="96"/>
      <c r="B40" s="20"/>
      <c r="C40" s="20"/>
      <c r="D40" s="20"/>
      <c r="E40" s="20"/>
      <c r="F40" s="20"/>
    </row>
    <row r="41" spans="1:10" ht="24.75" customHeight="1">
      <c r="A41" s="388" t="s">
        <v>364</v>
      </c>
      <c r="B41" s="388"/>
      <c r="C41" s="388"/>
      <c r="D41" s="388"/>
      <c r="E41" s="388"/>
      <c r="F41" s="388"/>
      <c r="G41" s="372"/>
      <c r="H41" s="372"/>
      <c r="I41" s="372"/>
      <c r="J41" s="372"/>
    </row>
  </sheetData>
  <sheetProtection/>
  <mergeCells count="3">
    <mergeCell ref="B5:E5"/>
    <mergeCell ref="D3:F3"/>
    <mergeCell ref="A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8.421875" style="38" customWidth="1"/>
    <col min="2" max="3" width="8.00390625" style="38" customWidth="1"/>
    <col min="4" max="4" width="7.57421875" style="38" customWidth="1"/>
    <col min="5" max="5" width="7.8515625" style="38" customWidth="1"/>
    <col min="6" max="6" width="7.57421875" style="38" customWidth="1"/>
    <col min="7" max="7" width="7.8515625" style="38" customWidth="1"/>
    <col min="8" max="8" width="8.421875" style="38" customWidth="1"/>
    <col min="9" max="9" width="7.28125" style="38" customWidth="1"/>
    <col min="10" max="16384" width="9.140625" style="38" customWidth="1"/>
  </cols>
  <sheetData>
    <row r="1" s="63" customFormat="1" ht="15" customHeight="1">
      <c r="A1" s="63" t="s">
        <v>123</v>
      </c>
    </row>
    <row r="2" ht="15" customHeight="1"/>
    <row r="3" ht="15" customHeight="1">
      <c r="I3" s="51" t="s">
        <v>104</v>
      </c>
    </row>
    <row r="4" spans="1:9" ht="15" customHeight="1">
      <c r="A4" s="138"/>
      <c r="B4" s="396" t="s">
        <v>124</v>
      </c>
      <c r="C4" s="396"/>
      <c r="D4" s="396"/>
      <c r="E4" s="396"/>
      <c r="F4" s="396"/>
      <c r="G4" s="396"/>
      <c r="H4" s="396"/>
      <c r="I4" s="139"/>
    </row>
    <row r="5" spans="1:9" ht="15" customHeight="1">
      <c r="A5" s="140" t="s">
        <v>111</v>
      </c>
      <c r="B5" s="141" t="s">
        <v>14</v>
      </c>
      <c r="C5" s="141" t="s">
        <v>4</v>
      </c>
      <c r="D5" s="141" t="s">
        <v>5</v>
      </c>
      <c r="E5" s="141" t="s">
        <v>6</v>
      </c>
      <c r="F5" s="141" t="s">
        <v>7</v>
      </c>
      <c r="G5" s="141" t="s">
        <v>8</v>
      </c>
      <c r="H5" s="141" t="s">
        <v>16</v>
      </c>
      <c r="I5" s="142" t="s">
        <v>25</v>
      </c>
    </row>
    <row r="6" spans="1:9" ht="6" customHeight="1">
      <c r="A6" s="53"/>
      <c r="B6" s="78"/>
      <c r="C6" s="78"/>
      <c r="D6" s="78"/>
      <c r="E6" s="78"/>
      <c r="F6" s="78"/>
      <c r="G6" s="78"/>
      <c r="H6" s="78"/>
      <c r="I6" s="78"/>
    </row>
    <row r="7" spans="1:9" ht="15" customHeight="1">
      <c r="A7" s="47" t="s">
        <v>15</v>
      </c>
      <c r="B7" s="79">
        <v>3300</v>
      </c>
      <c r="C7" s="79">
        <v>3400</v>
      </c>
      <c r="D7" s="79">
        <v>3900</v>
      </c>
      <c r="E7" s="79">
        <v>6500</v>
      </c>
      <c r="F7" s="79">
        <v>9100</v>
      </c>
      <c r="G7" s="79">
        <v>9300</v>
      </c>
      <c r="H7" s="79">
        <v>22100</v>
      </c>
      <c r="I7" s="79">
        <v>57600</v>
      </c>
    </row>
    <row r="8" spans="1:9" ht="6" customHeight="1">
      <c r="A8" s="47"/>
      <c r="B8" s="80"/>
      <c r="C8" s="80"/>
      <c r="D8" s="80"/>
      <c r="E8" s="80"/>
      <c r="F8" s="80"/>
      <c r="G8" s="80"/>
      <c r="H8" s="80"/>
      <c r="I8" s="80"/>
    </row>
    <row r="9" spans="1:16" ht="15" customHeight="1">
      <c r="A9" s="47" t="s">
        <v>94</v>
      </c>
      <c r="B9" s="80">
        <v>100.00000000000001</v>
      </c>
      <c r="C9" s="80">
        <v>100.00000000000001</v>
      </c>
      <c r="D9" s="80">
        <v>100.00000000000001</v>
      </c>
      <c r="E9" s="80">
        <v>100.00000000000001</v>
      </c>
      <c r="F9" s="80">
        <v>100.00000000000001</v>
      </c>
      <c r="G9" s="80">
        <v>100.00000000000001</v>
      </c>
      <c r="H9" s="80">
        <v>100.00000000000001</v>
      </c>
      <c r="I9" s="80">
        <v>100.00000000000001</v>
      </c>
      <c r="J9" s="39"/>
      <c r="K9" s="39"/>
      <c r="L9" s="39"/>
      <c r="M9" s="39"/>
      <c r="N9" s="39"/>
      <c r="O9" s="39"/>
      <c r="P9" s="39"/>
    </row>
    <row r="10" spans="1:16" ht="15" customHeight="1">
      <c r="A10" s="143" t="s">
        <v>38</v>
      </c>
      <c r="B10" s="81">
        <v>55.6</v>
      </c>
      <c r="C10" s="81">
        <v>38.3</v>
      </c>
      <c r="D10" s="81">
        <v>22.2</v>
      </c>
      <c r="E10" s="81">
        <v>16.5</v>
      </c>
      <c r="F10" s="81">
        <v>7.7</v>
      </c>
      <c r="G10" s="81">
        <v>3.6</v>
      </c>
      <c r="H10" s="81">
        <v>1.2</v>
      </c>
      <c r="I10" s="81">
        <v>11</v>
      </c>
      <c r="J10" s="39"/>
      <c r="K10" s="39"/>
      <c r="L10" s="39"/>
      <c r="M10" s="39"/>
      <c r="N10" s="39"/>
      <c r="O10" s="39"/>
      <c r="P10" s="39"/>
    </row>
    <row r="11" spans="1:16" ht="15" customHeight="1">
      <c r="A11" s="143" t="s">
        <v>14</v>
      </c>
      <c r="B11" s="81">
        <v>38.8</v>
      </c>
      <c r="C11" s="81">
        <v>41</v>
      </c>
      <c r="D11" s="81">
        <v>20.3</v>
      </c>
      <c r="E11" s="81">
        <v>15.2</v>
      </c>
      <c r="F11" s="81">
        <v>11.8</v>
      </c>
      <c r="G11" s="81">
        <v>5.8</v>
      </c>
      <c r="H11" s="81">
        <v>2</v>
      </c>
      <c r="I11" s="81">
        <v>11.3</v>
      </c>
      <c r="J11" s="39"/>
      <c r="K11" s="39"/>
      <c r="L11" s="39"/>
      <c r="M11" s="39"/>
      <c r="N11" s="39"/>
      <c r="O11" s="39"/>
      <c r="P11" s="39"/>
    </row>
    <row r="12" spans="1:16" ht="15" customHeight="1">
      <c r="A12" s="143" t="s">
        <v>4</v>
      </c>
      <c r="B12" s="82" t="s">
        <v>84</v>
      </c>
      <c r="C12" s="81">
        <v>10</v>
      </c>
      <c r="D12" s="81">
        <v>37.9</v>
      </c>
      <c r="E12" s="81">
        <v>22.1</v>
      </c>
      <c r="F12" s="81">
        <v>9.5</v>
      </c>
      <c r="G12" s="81">
        <v>3.8</v>
      </c>
      <c r="H12" s="81">
        <v>2</v>
      </c>
      <c r="I12" s="81">
        <v>8.5</v>
      </c>
      <c r="J12" s="39"/>
      <c r="K12" s="39"/>
      <c r="L12" s="39"/>
      <c r="M12" s="39"/>
      <c r="N12" s="39"/>
      <c r="O12" s="39"/>
      <c r="P12" s="39"/>
    </row>
    <row r="13" spans="1:16" ht="15" customHeight="1">
      <c r="A13" s="143" t="s">
        <v>5</v>
      </c>
      <c r="B13" s="378" t="s">
        <v>84</v>
      </c>
      <c r="C13" s="378" t="s">
        <v>84</v>
      </c>
      <c r="D13" s="81">
        <v>12.2</v>
      </c>
      <c r="E13" s="81">
        <v>23</v>
      </c>
      <c r="F13" s="81">
        <v>14.6</v>
      </c>
      <c r="G13" s="81">
        <v>6</v>
      </c>
      <c r="H13" s="81">
        <v>1.9</v>
      </c>
      <c r="I13" s="81">
        <v>7.4</v>
      </c>
      <c r="J13" s="39"/>
      <c r="K13" s="39"/>
      <c r="L13" s="39"/>
      <c r="M13" s="39"/>
      <c r="N13" s="39"/>
      <c r="O13" s="39"/>
      <c r="P13" s="39"/>
    </row>
    <row r="14" spans="1:16" ht="15" customHeight="1">
      <c r="A14" s="143" t="s">
        <v>6</v>
      </c>
      <c r="B14" s="378" t="s">
        <v>84</v>
      </c>
      <c r="C14" s="378" t="s">
        <v>84</v>
      </c>
      <c r="D14" s="378" t="s">
        <v>84</v>
      </c>
      <c r="E14" s="81">
        <v>13.7</v>
      </c>
      <c r="F14" s="81">
        <v>29.4</v>
      </c>
      <c r="G14" s="81">
        <v>14.2</v>
      </c>
      <c r="H14" s="81">
        <v>3.9</v>
      </c>
      <c r="I14" s="81">
        <v>10</v>
      </c>
      <c r="J14" s="39"/>
      <c r="K14" s="39"/>
      <c r="L14" s="39"/>
      <c r="M14" s="39"/>
      <c r="N14" s="39"/>
      <c r="O14" s="39"/>
      <c r="P14" s="39"/>
    </row>
    <row r="15" spans="1:16" ht="15" customHeight="1">
      <c r="A15" s="143" t="s">
        <v>7</v>
      </c>
      <c r="B15" s="378" t="s">
        <v>84</v>
      </c>
      <c r="C15" s="378" t="s">
        <v>84</v>
      </c>
      <c r="D15" s="378" t="s">
        <v>84</v>
      </c>
      <c r="E15" s="378" t="s">
        <v>84</v>
      </c>
      <c r="F15" s="81">
        <v>20</v>
      </c>
      <c r="G15" s="81">
        <v>33.7</v>
      </c>
      <c r="H15" s="81">
        <v>10.7</v>
      </c>
      <c r="I15" s="81">
        <v>12.8</v>
      </c>
      <c r="J15" s="39"/>
      <c r="K15" s="39"/>
      <c r="L15" s="39"/>
      <c r="M15" s="39"/>
      <c r="N15" s="39"/>
      <c r="O15" s="39"/>
      <c r="P15" s="39"/>
    </row>
    <row r="16" spans="1:16" ht="15" customHeight="1">
      <c r="A16" s="143" t="s">
        <v>8</v>
      </c>
      <c r="B16" s="378" t="s">
        <v>84</v>
      </c>
      <c r="C16" s="378" t="s">
        <v>84</v>
      </c>
      <c r="D16" s="378" t="s">
        <v>84</v>
      </c>
      <c r="E16" s="378" t="s">
        <v>84</v>
      </c>
      <c r="F16" s="378" t="s">
        <v>84</v>
      </c>
      <c r="G16" s="81">
        <v>26.5</v>
      </c>
      <c r="H16" s="81">
        <v>25.2</v>
      </c>
      <c r="I16" s="81">
        <v>14</v>
      </c>
      <c r="J16" s="39"/>
      <c r="K16" s="39"/>
      <c r="L16" s="39"/>
      <c r="M16" s="39"/>
      <c r="N16" s="39"/>
      <c r="O16" s="39"/>
      <c r="P16" s="39"/>
    </row>
    <row r="17" spans="1:16" ht="15" customHeight="1">
      <c r="A17" s="143" t="s">
        <v>16</v>
      </c>
      <c r="B17" s="378" t="s">
        <v>84</v>
      </c>
      <c r="C17" s="378" t="s">
        <v>84</v>
      </c>
      <c r="D17" s="378" t="s">
        <v>84</v>
      </c>
      <c r="E17" s="378" t="s">
        <v>84</v>
      </c>
      <c r="F17" s="378" t="s">
        <v>84</v>
      </c>
      <c r="G17" s="378" t="s">
        <v>84</v>
      </c>
      <c r="H17" s="81">
        <v>37.2</v>
      </c>
      <c r="I17" s="81">
        <v>14.3</v>
      </c>
      <c r="J17" s="39"/>
      <c r="K17" s="39"/>
      <c r="L17" s="39"/>
      <c r="M17" s="39"/>
      <c r="N17" s="39"/>
      <c r="O17" s="39"/>
      <c r="P17" s="39"/>
    </row>
    <row r="18" spans="1:16" ht="15" customHeight="1">
      <c r="A18" s="143" t="s">
        <v>125</v>
      </c>
      <c r="B18" s="81">
        <v>5.6</v>
      </c>
      <c r="C18" s="81">
        <v>10.7</v>
      </c>
      <c r="D18" s="81">
        <v>7.3</v>
      </c>
      <c r="E18" s="81">
        <v>9.5</v>
      </c>
      <c r="F18" s="81">
        <v>7</v>
      </c>
      <c r="G18" s="81">
        <v>6.4</v>
      </c>
      <c r="H18" s="81">
        <v>15.8</v>
      </c>
      <c r="I18" s="81">
        <v>10.7</v>
      </c>
      <c r="J18" s="39"/>
      <c r="K18" s="39"/>
      <c r="L18" s="39"/>
      <c r="M18" s="39"/>
      <c r="N18" s="39"/>
      <c r="O18" s="39"/>
      <c r="P18" s="39"/>
    </row>
    <row r="19" spans="1:9" ht="6" customHeight="1">
      <c r="A19" s="144"/>
      <c r="B19" s="84"/>
      <c r="C19" s="84"/>
      <c r="D19" s="84"/>
      <c r="E19" s="84"/>
      <c r="F19" s="84"/>
      <c r="G19" s="84"/>
      <c r="H19" s="84"/>
      <c r="I19" s="84"/>
    </row>
    <row r="20" ht="13.5">
      <c r="A20" s="38" t="s">
        <v>347</v>
      </c>
    </row>
    <row r="31" ht="12">
      <c r="K31" s="59"/>
    </row>
    <row r="32" spans="4:11" ht="12">
      <c r="D32" s="59"/>
      <c r="E32" s="59"/>
      <c r="K32" s="59"/>
    </row>
    <row r="33" spans="4:11" ht="12">
      <c r="D33" s="59"/>
      <c r="E33" s="59"/>
      <c r="F33" s="59"/>
      <c r="J33" s="59"/>
      <c r="K33" s="59"/>
    </row>
    <row r="34" spans="4:11" ht="12">
      <c r="D34" s="59"/>
      <c r="E34" s="59"/>
      <c r="F34" s="59"/>
      <c r="G34" s="59"/>
      <c r="J34" s="59"/>
      <c r="K34" s="59"/>
    </row>
    <row r="35" spans="4:11" ht="12">
      <c r="D35" s="59"/>
      <c r="E35" s="59"/>
      <c r="F35" s="59"/>
      <c r="G35" s="59"/>
      <c r="H35" s="59"/>
      <c r="J35" s="59"/>
      <c r="K35" s="59"/>
    </row>
    <row r="36" spans="5:11" ht="12">
      <c r="E36" s="59"/>
      <c r="F36" s="59"/>
      <c r="G36" s="59"/>
      <c r="H36" s="59"/>
      <c r="I36" s="59"/>
      <c r="J36" s="59"/>
      <c r="K36" s="59"/>
    </row>
    <row r="37" spans="6:11" ht="12">
      <c r="F37" s="59"/>
      <c r="G37" s="59"/>
      <c r="H37" s="59"/>
      <c r="I37" s="59"/>
      <c r="J37" s="59"/>
      <c r="K37" s="59"/>
    </row>
    <row r="38" spans="8:11" ht="12">
      <c r="H38" s="59"/>
      <c r="I38" s="59"/>
      <c r="J38" s="59"/>
      <c r="K38" s="59"/>
    </row>
    <row r="39" spans="4:11" ht="12">
      <c r="D39" s="59"/>
      <c r="E39" s="59"/>
      <c r="F39" s="59"/>
      <c r="G39" s="59"/>
      <c r="H39" s="59"/>
      <c r="I39" s="59"/>
      <c r="J39" s="59"/>
      <c r="K39" s="59"/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3.28125" style="38" customWidth="1"/>
    <col min="2" max="2" width="12.28125" style="38" customWidth="1"/>
    <col min="3" max="3" width="12.140625" style="38" customWidth="1"/>
    <col min="4" max="4" width="9.140625" style="38" customWidth="1"/>
    <col min="5" max="5" width="12.57421875" style="38" customWidth="1"/>
    <col min="6" max="6" width="9.140625" style="39" customWidth="1"/>
    <col min="7" max="16384" width="9.140625" style="38" customWidth="1"/>
  </cols>
  <sheetData>
    <row r="1" spans="1:6" s="63" customFormat="1" ht="15" customHeight="1">
      <c r="A1" s="63" t="s">
        <v>318</v>
      </c>
      <c r="F1" s="60"/>
    </row>
    <row r="2" s="63" customFormat="1" ht="15" customHeight="1">
      <c r="F2" s="60"/>
    </row>
    <row r="3" ht="15" customHeight="1"/>
    <row r="4" spans="1:6" ht="15" customHeight="1">
      <c r="A4" s="104"/>
      <c r="B4" s="104"/>
      <c r="C4" s="104"/>
      <c r="D4" s="104"/>
      <c r="E4" s="105"/>
      <c r="F4" s="145"/>
    </row>
    <row r="5" spans="1:6" ht="15" customHeight="1">
      <c r="A5" s="107"/>
      <c r="B5" s="387" t="s">
        <v>0</v>
      </c>
      <c r="C5" s="387"/>
      <c r="D5" s="387"/>
      <c r="E5" s="107"/>
      <c r="F5" s="146"/>
    </row>
    <row r="6" spans="1:7" ht="30" customHeight="1">
      <c r="A6" s="109" t="s">
        <v>100</v>
      </c>
      <c r="B6" s="97" t="s">
        <v>2</v>
      </c>
      <c r="C6" s="97" t="s">
        <v>89</v>
      </c>
      <c r="D6" s="110" t="s">
        <v>24</v>
      </c>
      <c r="E6" s="110" t="s">
        <v>25</v>
      </c>
      <c r="F6" s="147" t="s">
        <v>3</v>
      </c>
      <c r="G6" s="73"/>
    </row>
    <row r="7" spans="1:7" ht="6" customHeight="1">
      <c r="A7" s="107"/>
      <c r="B7" s="68"/>
      <c r="C7" s="68"/>
      <c r="D7" s="85"/>
      <c r="E7" s="85"/>
      <c r="F7" s="48"/>
      <c r="G7" s="73"/>
    </row>
    <row r="8" spans="1:7" ht="15" customHeight="1">
      <c r="A8" s="112" t="s">
        <v>99</v>
      </c>
      <c r="B8" s="90">
        <v>35200</v>
      </c>
      <c r="C8" s="90">
        <v>20600</v>
      </c>
      <c r="D8" s="90">
        <v>1800</v>
      </c>
      <c r="E8" s="90">
        <v>57600</v>
      </c>
      <c r="F8" s="59"/>
      <c r="G8" s="39"/>
    </row>
    <row r="9" spans="1:7" ht="6" customHeight="1">
      <c r="A9" s="112"/>
      <c r="B9" s="90"/>
      <c r="C9" s="90"/>
      <c r="D9" s="90"/>
      <c r="E9" s="90"/>
      <c r="F9" s="59"/>
      <c r="G9" s="39"/>
    </row>
    <row r="10" spans="1:6" ht="15" customHeight="1">
      <c r="A10" s="113" t="s">
        <v>100</v>
      </c>
      <c r="B10" s="59">
        <v>42000</v>
      </c>
      <c r="C10" s="59">
        <v>36100</v>
      </c>
      <c r="D10" s="59">
        <v>5800</v>
      </c>
      <c r="E10" s="59">
        <v>83800</v>
      </c>
      <c r="F10" s="59"/>
    </row>
    <row r="11" spans="1:7" ht="15" customHeight="1">
      <c r="A11" s="113" t="s">
        <v>101</v>
      </c>
      <c r="B11" s="59">
        <v>19700</v>
      </c>
      <c r="C11" s="59">
        <v>14300</v>
      </c>
      <c r="D11" s="59">
        <v>1500</v>
      </c>
      <c r="E11" s="59">
        <v>35400</v>
      </c>
      <c r="F11" s="59"/>
      <c r="G11" s="39"/>
    </row>
    <row r="12" spans="1:10" ht="6" customHeight="1">
      <c r="A12" s="148"/>
      <c r="B12" s="50"/>
      <c r="C12" s="50"/>
      <c r="D12" s="50"/>
      <c r="E12" s="50"/>
      <c r="F12" s="50"/>
      <c r="G12" s="39"/>
      <c r="J12" s="135"/>
    </row>
    <row r="13" spans="1:7" ht="15" customHeight="1">
      <c r="A13" s="107" t="s">
        <v>333</v>
      </c>
      <c r="B13" s="50"/>
      <c r="C13" s="50"/>
      <c r="D13" s="50"/>
      <c r="E13" s="50"/>
      <c r="F13" s="50"/>
      <c r="G13" s="39"/>
    </row>
    <row r="14" spans="1:12" ht="15" customHeight="1">
      <c r="A14" s="117" t="s">
        <v>126</v>
      </c>
      <c r="B14" s="39">
        <v>22.1</v>
      </c>
      <c r="C14" s="39">
        <v>26.4</v>
      </c>
      <c r="D14" s="39">
        <v>8.4</v>
      </c>
      <c r="E14" s="39">
        <v>23.2</v>
      </c>
      <c r="F14" s="59">
        <v>13400</v>
      </c>
      <c r="G14" s="39"/>
      <c r="H14" s="39"/>
      <c r="I14" s="39"/>
      <c r="J14" s="39"/>
      <c r="K14" s="39"/>
      <c r="L14" s="39"/>
    </row>
    <row r="15" spans="1:12" ht="15" customHeight="1">
      <c r="A15" s="117" t="s">
        <v>127</v>
      </c>
      <c r="B15" s="39">
        <v>15.6</v>
      </c>
      <c r="C15" s="39">
        <v>22.6</v>
      </c>
      <c r="D15" s="39">
        <v>18.2</v>
      </c>
      <c r="E15" s="39">
        <v>18.2</v>
      </c>
      <c r="F15" s="59">
        <v>10500</v>
      </c>
      <c r="G15" s="39"/>
      <c r="H15" s="39"/>
      <c r="I15" s="39"/>
      <c r="J15" s="39"/>
      <c r="K15" s="39"/>
      <c r="L15" s="39"/>
    </row>
    <row r="16" spans="1:12" ht="15" customHeight="1">
      <c r="A16" s="117" t="s">
        <v>128</v>
      </c>
      <c r="B16" s="39">
        <v>2.4</v>
      </c>
      <c r="C16" s="39">
        <v>3.6</v>
      </c>
      <c r="D16" s="39">
        <v>3.6</v>
      </c>
      <c r="E16" s="39">
        <v>2.9</v>
      </c>
      <c r="F16" s="59">
        <v>1700</v>
      </c>
      <c r="G16" s="39"/>
      <c r="H16" s="39"/>
      <c r="I16" s="39"/>
      <c r="J16" s="39"/>
      <c r="K16" s="39"/>
      <c r="L16" s="39"/>
    </row>
    <row r="17" spans="1:12" ht="15" customHeight="1">
      <c r="A17" s="117" t="s">
        <v>129</v>
      </c>
      <c r="B17" s="39">
        <v>8</v>
      </c>
      <c r="C17" s="39">
        <v>13.6</v>
      </c>
      <c r="D17" s="39">
        <v>11.9</v>
      </c>
      <c r="E17" s="39">
        <v>10.1</v>
      </c>
      <c r="F17" s="59">
        <v>5800</v>
      </c>
      <c r="G17" s="39"/>
      <c r="H17" s="39"/>
      <c r="I17" s="39"/>
      <c r="J17" s="39"/>
      <c r="K17" s="39"/>
      <c r="L17" s="39"/>
    </row>
    <row r="18" spans="1:12" ht="15" customHeight="1">
      <c r="A18" s="117" t="s">
        <v>130</v>
      </c>
      <c r="B18" s="39">
        <v>19.4</v>
      </c>
      <c r="C18" s="39">
        <v>23.9</v>
      </c>
      <c r="D18" s="39">
        <v>38</v>
      </c>
      <c r="E18" s="39">
        <v>21.6</v>
      </c>
      <c r="F18" s="59">
        <v>12500</v>
      </c>
      <c r="G18" s="39"/>
      <c r="H18" s="39"/>
      <c r="I18" s="39"/>
      <c r="J18" s="39"/>
      <c r="K18" s="39"/>
      <c r="L18" s="39"/>
    </row>
    <row r="19" spans="1:12" ht="15" customHeight="1">
      <c r="A19" s="117" t="s">
        <v>131</v>
      </c>
      <c r="B19" s="39">
        <v>3</v>
      </c>
      <c r="C19" s="39">
        <v>4.6</v>
      </c>
      <c r="D19" s="39">
        <v>22.4</v>
      </c>
      <c r="E19" s="39">
        <v>4.2</v>
      </c>
      <c r="F19" s="59">
        <v>2400</v>
      </c>
      <c r="G19" s="39"/>
      <c r="H19" s="39"/>
      <c r="I19" s="39"/>
      <c r="J19" s="39"/>
      <c r="K19" s="39"/>
      <c r="L19" s="39"/>
    </row>
    <row r="20" spans="1:12" ht="15" customHeight="1">
      <c r="A20" s="117" t="s">
        <v>132</v>
      </c>
      <c r="B20" s="39">
        <v>2.9</v>
      </c>
      <c r="C20" s="39">
        <v>3.7</v>
      </c>
      <c r="D20" s="39">
        <v>4.1</v>
      </c>
      <c r="E20" s="39">
        <v>3.2</v>
      </c>
      <c r="F20" s="59">
        <v>1900</v>
      </c>
      <c r="G20" s="39"/>
      <c r="H20" s="39"/>
      <c r="I20" s="39"/>
      <c r="J20" s="39"/>
      <c r="K20" s="39"/>
      <c r="L20" s="39"/>
    </row>
    <row r="21" spans="1:12" ht="24.75" customHeight="1">
      <c r="A21" s="361" t="s">
        <v>133</v>
      </c>
      <c r="B21" s="39">
        <v>8.9</v>
      </c>
      <c r="C21" s="39">
        <v>9.5</v>
      </c>
      <c r="D21" s="39">
        <v>28.5</v>
      </c>
      <c r="E21" s="39">
        <v>9.8</v>
      </c>
      <c r="F21" s="59">
        <v>5600</v>
      </c>
      <c r="G21" s="39"/>
      <c r="H21" s="39"/>
      <c r="I21" s="39"/>
      <c r="J21" s="39"/>
      <c r="K21" s="39"/>
      <c r="L21" s="39"/>
    </row>
    <row r="22" spans="1:12" ht="15" customHeight="1">
      <c r="A22" s="117" t="s">
        <v>134</v>
      </c>
      <c r="B22" s="39">
        <v>11.9</v>
      </c>
      <c r="C22" s="39">
        <v>22.9</v>
      </c>
      <c r="D22" s="39">
        <v>41.5</v>
      </c>
      <c r="E22" s="39">
        <v>16.8</v>
      </c>
      <c r="F22" s="59">
        <v>9700</v>
      </c>
      <c r="G22" s="39"/>
      <c r="H22" s="39"/>
      <c r="I22" s="39"/>
      <c r="J22" s="39"/>
      <c r="K22" s="39"/>
      <c r="L22" s="39"/>
    </row>
    <row r="23" spans="1:12" ht="15" customHeight="1">
      <c r="A23" s="117" t="s">
        <v>135</v>
      </c>
      <c r="B23" s="39">
        <v>5.4</v>
      </c>
      <c r="C23" s="39">
        <v>9.1</v>
      </c>
      <c r="D23" s="39">
        <v>3.5</v>
      </c>
      <c r="E23" s="39">
        <v>6.7</v>
      </c>
      <c r="F23" s="59">
        <v>3800</v>
      </c>
      <c r="G23" s="39"/>
      <c r="H23" s="39"/>
      <c r="I23" s="39"/>
      <c r="J23" s="39"/>
      <c r="K23" s="39"/>
      <c r="L23" s="39"/>
    </row>
    <row r="24" spans="1:12" ht="15" customHeight="1">
      <c r="A24" s="117" t="s">
        <v>136</v>
      </c>
      <c r="B24" s="39">
        <v>8.2</v>
      </c>
      <c r="C24" s="39">
        <v>10.8</v>
      </c>
      <c r="D24" s="39">
        <v>30.9</v>
      </c>
      <c r="E24" s="39">
        <v>9.9</v>
      </c>
      <c r="F24" s="59">
        <v>5700</v>
      </c>
      <c r="G24" s="39"/>
      <c r="H24" s="39"/>
      <c r="I24" s="39"/>
      <c r="J24" s="39"/>
      <c r="K24" s="39"/>
      <c r="L24" s="39"/>
    </row>
    <row r="25" spans="1:12" ht="15" customHeight="1">
      <c r="A25" s="117" t="s">
        <v>137</v>
      </c>
      <c r="B25" s="39">
        <v>2.1</v>
      </c>
      <c r="C25" s="39">
        <v>2.8</v>
      </c>
      <c r="D25" s="39">
        <v>2</v>
      </c>
      <c r="E25" s="39">
        <v>2.3</v>
      </c>
      <c r="F25" s="59">
        <v>1300</v>
      </c>
      <c r="G25" s="39"/>
      <c r="H25" s="39"/>
      <c r="I25" s="39"/>
      <c r="J25" s="39"/>
      <c r="K25" s="39"/>
      <c r="L25" s="39"/>
    </row>
    <row r="26" spans="1:12" ht="15" customHeight="1">
      <c r="A26" s="117" t="s">
        <v>138</v>
      </c>
      <c r="B26" s="39">
        <v>2</v>
      </c>
      <c r="C26" s="39">
        <v>4.4</v>
      </c>
      <c r="D26" s="39">
        <v>56.3</v>
      </c>
      <c r="E26" s="39">
        <v>4.6</v>
      </c>
      <c r="F26" s="59">
        <v>2600</v>
      </c>
      <c r="G26" s="39"/>
      <c r="H26" s="39"/>
      <c r="I26" s="39"/>
      <c r="J26" s="39"/>
      <c r="K26" s="39"/>
      <c r="L26" s="39"/>
    </row>
    <row r="27" spans="1:12" ht="15" customHeight="1">
      <c r="A27" s="117" t="s">
        <v>139</v>
      </c>
      <c r="B27" s="39">
        <v>7.4</v>
      </c>
      <c r="C27" s="39">
        <v>17.2</v>
      </c>
      <c r="D27" s="39">
        <v>44.3</v>
      </c>
      <c r="E27" s="39">
        <v>12.1</v>
      </c>
      <c r="F27" s="59">
        <v>7000</v>
      </c>
      <c r="G27" s="39"/>
      <c r="H27" s="39"/>
      <c r="I27" s="39"/>
      <c r="J27" s="39"/>
      <c r="K27" s="39"/>
      <c r="L27" s="39"/>
    </row>
    <row r="28" spans="1:7" ht="7.5" customHeight="1">
      <c r="A28" s="114"/>
      <c r="B28" s="56"/>
      <c r="C28" s="56"/>
      <c r="D28" s="56"/>
      <c r="E28" s="56"/>
      <c r="F28" s="56"/>
      <c r="G28" s="39"/>
    </row>
    <row r="29" spans="1:6" ht="28.5" customHeight="1">
      <c r="A29" s="394" t="s">
        <v>337</v>
      </c>
      <c r="B29" s="394"/>
      <c r="C29" s="394"/>
      <c r="D29" s="394"/>
      <c r="E29" s="394"/>
      <c r="F29" s="394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</sheetData>
  <sheetProtection/>
  <mergeCells count="2">
    <mergeCell ref="B5:D5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2.7109375" style="38" customWidth="1"/>
    <col min="2" max="2" width="12.28125" style="38" customWidth="1"/>
    <col min="3" max="3" width="12.140625" style="38" customWidth="1"/>
    <col min="4" max="4" width="9.140625" style="38" customWidth="1"/>
    <col min="5" max="5" width="12.57421875" style="38" customWidth="1"/>
    <col min="6" max="6" width="9.140625" style="39" customWidth="1"/>
    <col min="7" max="16384" width="9.140625" style="38" customWidth="1"/>
  </cols>
  <sheetData>
    <row r="1" spans="1:6" ht="15" customHeight="1">
      <c r="A1" s="63" t="s">
        <v>319</v>
      </c>
      <c r="B1" s="63"/>
      <c r="C1" s="63"/>
      <c r="D1" s="63"/>
      <c r="E1" s="63"/>
      <c r="F1" s="60"/>
    </row>
    <row r="2" spans="1:6" ht="15" customHeight="1">
      <c r="A2" s="63"/>
      <c r="B2" s="63"/>
      <c r="C2" s="63"/>
      <c r="D2" s="63"/>
      <c r="E2" s="63"/>
      <c r="F2" s="60"/>
    </row>
    <row r="3" ht="15" customHeight="1">
      <c r="E3" s="51"/>
    </row>
    <row r="4" spans="1:6" ht="15" customHeight="1">
      <c r="A4" s="138"/>
      <c r="B4" s="138"/>
      <c r="C4" s="138"/>
      <c r="D4" s="138"/>
      <c r="E4" s="150"/>
      <c r="F4" s="151"/>
    </row>
    <row r="5" spans="1:6" ht="15" customHeight="1">
      <c r="A5" s="47"/>
      <c r="B5" s="399" t="s">
        <v>0</v>
      </c>
      <c r="C5" s="399"/>
      <c r="D5" s="399"/>
      <c r="E5" s="47"/>
      <c r="F5" s="152"/>
    </row>
    <row r="6" spans="1:6" ht="30" customHeight="1">
      <c r="A6" s="43" t="s">
        <v>102</v>
      </c>
      <c r="B6" s="62" t="s">
        <v>2</v>
      </c>
      <c r="C6" s="52" t="s">
        <v>89</v>
      </c>
      <c r="D6" s="52" t="s">
        <v>24</v>
      </c>
      <c r="E6" s="52" t="s">
        <v>25</v>
      </c>
      <c r="F6" s="44" t="s">
        <v>3</v>
      </c>
    </row>
    <row r="7" spans="1:6" ht="6" customHeight="1">
      <c r="A7" s="47"/>
      <c r="B7" s="68"/>
      <c r="C7" s="85"/>
      <c r="D7" s="85"/>
      <c r="E7" s="85"/>
      <c r="F7" s="48"/>
    </row>
    <row r="8" spans="1:6" ht="15" customHeight="1">
      <c r="A8" s="45" t="s">
        <v>99</v>
      </c>
      <c r="B8" s="90">
        <v>35200</v>
      </c>
      <c r="C8" s="90">
        <v>20600</v>
      </c>
      <c r="D8" s="90">
        <v>1800</v>
      </c>
      <c r="E8" s="90">
        <v>57600</v>
      </c>
      <c r="F8" s="59"/>
    </row>
    <row r="9" spans="1:6" ht="6" customHeight="1">
      <c r="A9" s="45"/>
      <c r="B9" s="90"/>
      <c r="C9" s="90"/>
      <c r="D9" s="90"/>
      <c r="E9" s="90"/>
      <c r="F9" s="59"/>
    </row>
    <row r="10" spans="1:6" ht="15" customHeight="1">
      <c r="A10" s="153" t="s">
        <v>102</v>
      </c>
      <c r="B10" s="59">
        <v>29600</v>
      </c>
      <c r="C10" s="59">
        <v>26000</v>
      </c>
      <c r="D10" s="59">
        <v>1900</v>
      </c>
      <c r="E10" s="59">
        <v>57400</v>
      </c>
      <c r="F10" s="59"/>
    </row>
    <row r="11" spans="1:6" ht="15" customHeight="1">
      <c r="A11" s="153" t="s">
        <v>103</v>
      </c>
      <c r="B11" s="59">
        <v>14000</v>
      </c>
      <c r="C11" s="59">
        <v>11500</v>
      </c>
      <c r="D11" s="59">
        <v>700</v>
      </c>
      <c r="E11" s="59">
        <v>26200</v>
      </c>
      <c r="F11" s="59"/>
    </row>
    <row r="12" spans="1:6" ht="6" customHeight="1">
      <c r="A12" s="49"/>
      <c r="B12" s="50"/>
      <c r="C12" s="50"/>
      <c r="D12" s="50"/>
      <c r="E12" s="50"/>
      <c r="F12" s="50"/>
    </row>
    <row r="13" spans="1:6" ht="15" customHeight="1">
      <c r="A13" s="355" t="s">
        <v>334</v>
      </c>
      <c r="B13" s="50"/>
      <c r="C13" s="50"/>
      <c r="D13" s="50"/>
      <c r="E13" s="50"/>
      <c r="F13" s="50"/>
    </row>
    <row r="14" spans="1:12" ht="15" customHeight="1">
      <c r="A14" s="35" t="s">
        <v>126</v>
      </c>
      <c r="B14" s="39">
        <v>18.5</v>
      </c>
      <c r="C14" s="39">
        <v>21.2</v>
      </c>
      <c r="D14" s="39">
        <v>7.8</v>
      </c>
      <c r="E14" s="39">
        <v>19.1</v>
      </c>
      <c r="F14" s="59">
        <v>11000</v>
      </c>
      <c r="G14" s="39"/>
      <c r="H14" s="39"/>
      <c r="I14" s="39"/>
      <c r="J14" s="39"/>
      <c r="K14" s="39"/>
      <c r="L14" s="39"/>
    </row>
    <row r="15" spans="1:12" ht="15" customHeight="1">
      <c r="A15" s="35" t="s">
        <v>127</v>
      </c>
      <c r="B15" s="39">
        <v>15.6</v>
      </c>
      <c r="C15" s="39">
        <v>18.5</v>
      </c>
      <c r="D15" s="39">
        <v>7.1</v>
      </c>
      <c r="E15" s="39">
        <v>16.3</v>
      </c>
      <c r="F15" s="59">
        <v>9400</v>
      </c>
      <c r="G15" s="39"/>
      <c r="H15" s="39"/>
      <c r="I15" s="39"/>
      <c r="J15" s="39"/>
      <c r="K15" s="39"/>
      <c r="L15" s="39"/>
    </row>
    <row r="16" spans="1:12" ht="15" customHeight="1">
      <c r="A16" s="35" t="s">
        <v>128</v>
      </c>
      <c r="B16" s="39">
        <v>5.6</v>
      </c>
      <c r="C16" s="39">
        <v>10</v>
      </c>
      <c r="D16" s="39">
        <v>8.3</v>
      </c>
      <c r="E16" s="39">
        <v>7.2</v>
      </c>
      <c r="F16" s="59">
        <v>4200</v>
      </c>
      <c r="G16" s="39"/>
      <c r="H16" s="39"/>
      <c r="I16" s="39"/>
      <c r="J16" s="39"/>
      <c r="K16" s="39"/>
      <c r="L16" s="39"/>
    </row>
    <row r="17" spans="1:12" ht="15" customHeight="1">
      <c r="A17" s="35" t="s">
        <v>129</v>
      </c>
      <c r="B17" s="39">
        <v>10.6</v>
      </c>
      <c r="C17" s="39">
        <v>17.4</v>
      </c>
      <c r="D17" s="39">
        <v>11</v>
      </c>
      <c r="E17" s="39">
        <v>13</v>
      </c>
      <c r="F17" s="59">
        <v>7500</v>
      </c>
      <c r="G17" s="39"/>
      <c r="H17" s="39"/>
      <c r="I17" s="39"/>
      <c r="J17" s="39"/>
      <c r="K17" s="39"/>
      <c r="L17" s="39"/>
    </row>
    <row r="18" spans="1:12" ht="15" customHeight="1">
      <c r="A18" s="35" t="s">
        <v>130</v>
      </c>
      <c r="B18" s="39">
        <v>3.9</v>
      </c>
      <c r="C18" s="39">
        <v>3.7</v>
      </c>
      <c r="D18" s="39">
        <v>4.4</v>
      </c>
      <c r="E18" s="39">
        <v>3.8</v>
      </c>
      <c r="F18" s="59">
        <v>2200</v>
      </c>
      <c r="G18" s="39"/>
      <c r="H18" s="39"/>
      <c r="I18" s="39"/>
      <c r="J18" s="39"/>
      <c r="K18" s="39"/>
      <c r="L18" s="39"/>
    </row>
    <row r="19" spans="1:12" ht="15" customHeight="1">
      <c r="A19" s="35" t="s">
        <v>131</v>
      </c>
      <c r="B19" s="39">
        <v>2.2</v>
      </c>
      <c r="C19" s="39">
        <v>3.4</v>
      </c>
      <c r="D19" s="39">
        <v>10.5</v>
      </c>
      <c r="E19" s="39">
        <v>2.9</v>
      </c>
      <c r="F19" s="59">
        <v>1700</v>
      </c>
      <c r="G19" s="39"/>
      <c r="H19" s="39"/>
      <c r="I19" s="39"/>
      <c r="J19" s="39"/>
      <c r="K19" s="39"/>
      <c r="L19" s="39"/>
    </row>
    <row r="20" spans="1:12" ht="15" customHeight="1">
      <c r="A20" s="35" t="s">
        <v>132</v>
      </c>
      <c r="B20" s="39">
        <v>1.6</v>
      </c>
      <c r="C20" s="39">
        <v>2.3</v>
      </c>
      <c r="D20" s="39">
        <v>4.7</v>
      </c>
      <c r="E20" s="39">
        <v>1.9</v>
      </c>
      <c r="F20" s="59">
        <v>1100</v>
      </c>
      <c r="G20" s="39"/>
      <c r="H20" s="39"/>
      <c r="I20" s="39"/>
      <c r="J20" s="39"/>
      <c r="K20" s="39"/>
      <c r="L20" s="39"/>
    </row>
    <row r="21" spans="1:12" ht="24.75" customHeight="1">
      <c r="A21" s="154" t="s">
        <v>133</v>
      </c>
      <c r="B21" s="39">
        <v>5.4</v>
      </c>
      <c r="C21" s="39">
        <v>5.9</v>
      </c>
      <c r="D21" s="39">
        <v>6.1</v>
      </c>
      <c r="E21" s="39">
        <v>5.6</v>
      </c>
      <c r="F21" s="59">
        <v>3200</v>
      </c>
      <c r="G21" s="39"/>
      <c r="H21" s="39"/>
      <c r="I21" s="39"/>
      <c r="J21" s="39"/>
      <c r="K21" s="39"/>
      <c r="L21" s="39"/>
    </row>
    <row r="22" spans="1:12" ht="15" customHeight="1">
      <c r="A22" s="35" t="s">
        <v>134</v>
      </c>
      <c r="B22" s="39">
        <v>2.8</v>
      </c>
      <c r="C22" s="39">
        <v>8.5</v>
      </c>
      <c r="D22" s="39">
        <v>11</v>
      </c>
      <c r="E22" s="39">
        <v>5.1</v>
      </c>
      <c r="F22" s="59">
        <v>2900</v>
      </c>
      <c r="G22" s="39"/>
      <c r="H22" s="39"/>
      <c r="I22" s="39"/>
      <c r="J22" s="39"/>
      <c r="K22" s="39"/>
      <c r="L22" s="39"/>
    </row>
    <row r="23" spans="1:12" ht="15" customHeight="1">
      <c r="A23" s="35" t="s">
        <v>135</v>
      </c>
      <c r="B23" s="39">
        <v>2</v>
      </c>
      <c r="C23" s="39">
        <v>6.5</v>
      </c>
      <c r="D23" s="39">
        <v>6.1</v>
      </c>
      <c r="E23" s="39">
        <v>3.8</v>
      </c>
      <c r="F23" s="59">
        <v>2200</v>
      </c>
      <c r="G23" s="39"/>
      <c r="H23" s="39"/>
      <c r="I23" s="39"/>
      <c r="J23" s="39"/>
      <c r="K23" s="39"/>
      <c r="L23" s="39"/>
    </row>
    <row r="24" spans="1:12" ht="15" customHeight="1">
      <c r="A24" s="35" t="s">
        <v>136</v>
      </c>
      <c r="B24" s="39">
        <v>9.5</v>
      </c>
      <c r="C24" s="39">
        <v>19.3</v>
      </c>
      <c r="D24" s="39">
        <v>15.3</v>
      </c>
      <c r="E24" s="39">
        <v>13.2</v>
      </c>
      <c r="F24" s="59">
        <v>7600</v>
      </c>
      <c r="G24" s="39"/>
      <c r="H24" s="39"/>
      <c r="I24" s="39"/>
      <c r="J24" s="39"/>
      <c r="K24" s="39"/>
      <c r="L24" s="39"/>
    </row>
    <row r="25" spans="1:12" ht="15" customHeight="1">
      <c r="A25" s="35" t="s">
        <v>137</v>
      </c>
      <c r="B25" s="39">
        <v>1.7</v>
      </c>
      <c r="C25" s="39">
        <v>4.5</v>
      </c>
      <c r="D25" s="39">
        <v>5.5</v>
      </c>
      <c r="E25" s="39">
        <v>2.8</v>
      </c>
      <c r="F25" s="59">
        <v>1600</v>
      </c>
      <c r="G25" s="39"/>
      <c r="H25" s="39"/>
      <c r="I25" s="39"/>
      <c r="J25" s="39"/>
      <c r="K25" s="39"/>
      <c r="L25" s="39"/>
    </row>
    <row r="26" spans="1:12" ht="15" customHeight="1">
      <c r="A26" s="35" t="s">
        <v>138</v>
      </c>
      <c r="B26" s="39">
        <v>2</v>
      </c>
      <c r="C26" s="39">
        <v>2.1</v>
      </c>
      <c r="D26" s="39">
        <v>1.5</v>
      </c>
      <c r="E26" s="39">
        <v>2.1</v>
      </c>
      <c r="F26" s="59">
        <v>1200</v>
      </c>
      <c r="G26" s="39"/>
      <c r="H26" s="39"/>
      <c r="I26" s="39"/>
      <c r="J26" s="39"/>
      <c r="K26" s="39"/>
      <c r="L26" s="39"/>
    </row>
    <row r="27" spans="1:12" ht="15" customHeight="1">
      <c r="A27" s="35" t="s">
        <v>139</v>
      </c>
      <c r="B27" s="39">
        <v>2.7</v>
      </c>
      <c r="C27" s="39">
        <v>3</v>
      </c>
      <c r="D27" s="39">
        <v>4.4</v>
      </c>
      <c r="E27" s="39">
        <v>2.8</v>
      </c>
      <c r="F27" s="59">
        <v>1600</v>
      </c>
      <c r="G27" s="39"/>
      <c r="H27" s="39"/>
      <c r="I27" s="39"/>
      <c r="J27" s="39"/>
      <c r="K27" s="39"/>
      <c r="L27" s="39"/>
    </row>
    <row r="28" spans="1:6" ht="6" customHeight="1">
      <c r="A28" s="55"/>
      <c r="B28" s="56"/>
      <c r="C28" s="56"/>
      <c r="D28" s="56"/>
      <c r="E28" s="56"/>
      <c r="F28" s="56"/>
    </row>
    <row r="29" spans="1:6" ht="28.5" customHeight="1">
      <c r="A29" s="394" t="s">
        <v>338</v>
      </c>
      <c r="B29" s="394"/>
      <c r="C29" s="394"/>
      <c r="D29" s="394"/>
      <c r="E29" s="394"/>
      <c r="F29" s="394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</sheetData>
  <sheetProtection/>
  <mergeCells count="2">
    <mergeCell ref="B5:D5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1.8515625" style="38" customWidth="1"/>
    <col min="2" max="2" width="12.7109375" style="38" customWidth="1"/>
    <col min="3" max="16384" width="9.140625" style="38" customWidth="1"/>
  </cols>
  <sheetData>
    <row r="1" ht="15" customHeight="1">
      <c r="A1" s="63" t="s">
        <v>140</v>
      </c>
    </row>
    <row r="2" spans="2:6" ht="15" customHeight="1">
      <c r="B2" s="128"/>
      <c r="C2" s="128"/>
      <c r="D2" s="386" t="s">
        <v>110</v>
      </c>
      <c r="E2" s="386"/>
      <c r="F2" s="155"/>
    </row>
    <row r="3" spans="1:6" ht="15" customHeight="1">
      <c r="A3" s="104"/>
      <c r="B3" s="104"/>
      <c r="C3" s="104"/>
      <c r="D3" s="104"/>
      <c r="E3" s="156"/>
      <c r="F3" s="104"/>
    </row>
    <row r="4" spans="1:6" ht="15" customHeight="1">
      <c r="A4" s="107"/>
      <c r="B4" s="125" t="s">
        <v>0</v>
      </c>
      <c r="C4" s="125"/>
      <c r="D4" s="125"/>
      <c r="E4" s="107"/>
      <c r="F4" s="107"/>
    </row>
    <row r="5" spans="1:6" ht="30" customHeight="1">
      <c r="A5" s="109" t="s">
        <v>55</v>
      </c>
      <c r="B5" s="97" t="s">
        <v>2</v>
      </c>
      <c r="C5" s="110" t="s">
        <v>89</v>
      </c>
      <c r="D5" s="110" t="s">
        <v>24</v>
      </c>
      <c r="E5" s="110" t="s">
        <v>25</v>
      </c>
      <c r="F5" s="110" t="s">
        <v>3</v>
      </c>
    </row>
    <row r="6" spans="1:6" ht="6" customHeight="1">
      <c r="A6" s="107"/>
      <c r="B6" s="68"/>
      <c r="C6" s="85"/>
      <c r="D6" s="85"/>
      <c r="E6" s="85"/>
      <c r="F6" s="85"/>
    </row>
    <row r="7" spans="1:6" ht="13.5" customHeight="1">
      <c r="A7" s="120" t="s">
        <v>141</v>
      </c>
      <c r="B7" s="86">
        <v>35200</v>
      </c>
      <c r="C7" s="86">
        <v>20600</v>
      </c>
      <c r="D7" s="86">
        <v>1800</v>
      </c>
      <c r="E7" s="86">
        <v>57600</v>
      </c>
      <c r="F7" s="54"/>
    </row>
    <row r="8" spans="1:6" ht="6" customHeight="1">
      <c r="A8" s="120"/>
      <c r="B8" s="86"/>
      <c r="C8" s="86"/>
      <c r="D8" s="86"/>
      <c r="E8" s="86"/>
      <c r="F8" s="54"/>
    </row>
    <row r="9" spans="1:6" ht="15" customHeight="1">
      <c r="A9" s="120" t="s">
        <v>142</v>
      </c>
      <c r="B9" s="54">
        <v>100</v>
      </c>
      <c r="C9" s="54">
        <v>100</v>
      </c>
      <c r="D9" s="54">
        <v>100</v>
      </c>
      <c r="E9" s="54">
        <v>100</v>
      </c>
      <c r="F9" s="54"/>
    </row>
    <row r="10" spans="1:12" ht="15" customHeight="1">
      <c r="A10" s="117" t="s">
        <v>75</v>
      </c>
      <c r="B10" s="157">
        <v>13.2</v>
      </c>
      <c r="C10" s="157">
        <v>17.6</v>
      </c>
      <c r="D10" s="157">
        <v>28.5</v>
      </c>
      <c r="E10" s="157">
        <v>15.3</v>
      </c>
      <c r="F10" s="89">
        <v>8800</v>
      </c>
      <c r="G10" s="39"/>
      <c r="H10" s="39"/>
      <c r="I10" s="39"/>
      <c r="J10" s="39"/>
      <c r="K10" s="39"/>
      <c r="L10" s="39"/>
    </row>
    <row r="11" spans="1:12" ht="15" customHeight="1">
      <c r="A11" s="117" t="s">
        <v>76</v>
      </c>
      <c r="B11" s="157">
        <v>4.3</v>
      </c>
      <c r="C11" s="157">
        <v>5.8</v>
      </c>
      <c r="D11" s="157">
        <v>3.1</v>
      </c>
      <c r="E11" s="157">
        <v>4.8</v>
      </c>
      <c r="F11" s="89">
        <v>2800</v>
      </c>
      <c r="G11" s="39"/>
      <c r="H11" s="39"/>
      <c r="I11" s="39"/>
      <c r="J11" s="39"/>
      <c r="K11" s="39"/>
      <c r="L11" s="39"/>
    </row>
    <row r="12" spans="1:12" ht="15" customHeight="1">
      <c r="A12" s="117" t="s">
        <v>77</v>
      </c>
      <c r="B12" s="157">
        <v>18.6</v>
      </c>
      <c r="C12" s="157">
        <v>18.2</v>
      </c>
      <c r="D12" s="157">
        <v>26.2</v>
      </c>
      <c r="E12" s="157">
        <v>18.7</v>
      </c>
      <c r="F12" s="89">
        <v>10800</v>
      </c>
      <c r="G12" s="39"/>
      <c r="H12" s="39"/>
      <c r="I12" s="39"/>
      <c r="J12" s="39"/>
      <c r="K12" s="39"/>
      <c r="L12" s="39"/>
    </row>
    <row r="13" spans="1:12" ht="15" customHeight="1">
      <c r="A13" s="117" t="s">
        <v>78</v>
      </c>
      <c r="B13" s="157">
        <v>11.6</v>
      </c>
      <c r="C13" s="157">
        <v>13.7</v>
      </c>
      <c r="D13" s="157">
        <v>1.6</v>
      </c>
      <c r="E13" s="157">
        <v>12.1</v>
      </c>
      <c r="F13" s="89">
        <v>6900</v>
      </c>
      <c r="G13" s="39"/>
      <c r="H13" s="39"/>
      <c r="I13" s="39"/>
      <c r="J13" s="39"/>
      <c r="K13" s="39"/>
      <c r="L13" s="39"/>
    </row>
    <row r="14" spans="1:12" ht="15" customHeight="1">
      <c r="A14" s="117" t="s">
        <v>79</v>
      </c>
      <c r="B14" s="157">
        <v>1.5</v>
      </c>
      <c r="C14" s="157">
        <v>1.1</v>
      </c>
      <c r="D14" s="157">
        <v>0.5</v>
      </c>
      <c r="E14" s="157">
        <v>1.3</v>
      </c>
      <c r="F14" s="89">
        <v>800</v>
      </c>
      <c r="G14" s="39"/>
      <c r="H14" s="39"/>
      <c r="I14" s="39"/>
      <c r="J14" s="39"/>
      <c r="K14" s="39"/>
      <c r="L14" s="39"/>
    </row>
    <row r="15" spans="1:12" ht="15" customHeight="1">
      <c r="A15" s="117" t="s">
        <v>80</v>
      </c>
      <c r="B15" s="157">
        <v>23.5</v>
      </c>
      <c r="C15" s="157">
        <v>19.4</v>
      </c>
      <c r="D15" s="157">
        <v>12.8</v>
      </c>
      <c r="E15" s="157">
        <v>21.7</v>
      </c>
      <c r="F15" s="89">
        <v>12500</v>
      </c>
      <c r="G15" s="39"/>
      <c r="H15" s="39"/>
      <c r="I15" s="39"/>
      <c r="J15" s="39"/>
      <c r="K15" s="39"/>
      <c r="L15" s="39"/>
    </row>
    <row r="16" spans="1:12" ht="15" customHeight="1">
      <c r="A16" s="117" t="s">
        <v>81</v>
      </c>
      <c r="B16" s="157">
        <v>13.4</v>
      </c>
      <c r="C16" s="157">
        <v>10.8</v>
      </c>
      <c r="D16" s="157">
        <v>8.6</v>
      </c>
      <c r="E16" s="157">
        <v>12.3</v>
      </c>
      <c r="F16" s="89">
        <v>7100</v>
      </c>
      <c r="G16" s="39"/>
      <c r="H16" s="39"/>
      <c r="I16" s="39"/>
      <c r="J16" s="39"/>
      <c r="K16" s="39"/>
      <c r="L16" s="39"/>
    </row>
    <row r="17" spans="1:12" ht="15" customHeight="1">
      <c r="A17" s="117" t="s">
        <v>143</v>
      </c>
      <c r="B17" s="157">
        <v>14</v>
      </c>
      <c r="C17" s="157">
        <v>13.8</v>
      </c>
      <c r="D17" s="157">
        <v>18.7</v>
      </c>
      <c r="E17" s="157">
        <v>14.1</v>
      </c>
      <c r="F17" s="89">
        <v>8100</v>
      </c>
      <c r="G17" s="39"/>
      <c r="H17" s="39"/>
      <c r="I17" s="39"/>
      <c r="J17" s="39"/>
      <c r="K17" s="39"/>
      <c r="L17" s="39"/>
    </row>
    <row r="18" spans="1:6" ht="6.75" customHeight="1">
      <c r="A18" s="114"/>
      <c r="B18" s="56"/>
      <c r="C18" s="56"/>
      <c r="D18" s="56"/>
      <c r="E18" s="56"/>
      <c r="F18" s="56"/>
    </row>
    <row r="19" spans="1:6" ht="28.5" customHeight="1">
      <c r="A19" s="397" t="s">
        <v>254</v>
      </c>
      <c r="B19" s="397"/>
      <c r="C19" s="397"/>
      <c r="D19" s="397"/>
      <c r="E19" s="397"/>
      <c r="F19" s="397"/>
    </row>
    <row r="20" ht="13.5">
      <c r="A20" s="57" t="s">
        <v>217</v>
      </c>
    </row>
  </sheetData>
  <sheetProtection/>
  <mergeCells count="2">
    <mergeCell ref="D2:E2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3.8515625" style="38" customWidth="1"/>
    <col min="2" max="2" width="11.57421875" style="38" customWidth="1"/>
    <col min="3" max="3" width="9.140625" style="38" customWidth="1"/>
    <col min="4" max="4" width="10.57421875" style="38" customWidth="1"/>
    <col min="5" max="5" width="10.28125" style="38" customWidth="1"/>
    <col min="6" max="6" width="11.421875" style="38" customWidth="1"/>
    <col min="7" max="16384" width="9.140625" style="38" customWidth="1"/>
  </cols>
  <sheetData>
    <row r="1" s="63" customFormat="1" ht="15" customHeight="1">
      <c r="A1" s="63" t="s">
        <v>144</v>
      </c>
    </row>
    <row r="2" ht="15" customHeight="1"/>
    <row r="3" spans="4:5" ht="15" customHeight="1">
      <c r="D3" s="386" t="s">
        <v>110</v>
      </c>
      <c r="E3" s="386"/>
    </row>
    <row r="4" spans="1:6" ht="15" customHeight="1">
      <c r="A4" s="104"/>
      <c r="B4" s="104"/>
      <c r="C4" s="104"/>
      <c r="D4" s="158"/>
      <c r="E4" s="158"/>
      <c r="F4" s="104"/>
    </row>
    <row r="5" spans="1:6" ht="15" customHeight="1">
      <c r="A5" s="107"/>
      <c r="B5" s="387" t="s">
        <v>0</v>
      </c>
      <c r="C5" s="387"/>
      <c r="D5" s="387"/>
      <c r="E5" s="107"/>
      <c r="F5" s="107"/>
    </row>
    <row r="6" spans="1:6" ht="30" customHeight="1">
      <c r="A6" s="109" t="s">
        <v>57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15</v>
      </c>
    </row>
    <row r="7" spans="1:6" ht="6" customHeight="1">
      <c r="A7" s="107"/>
      <c r="B7" s="68"/>
      <c r="C7" s="85"/>
      <c r="D7" s="85"/>
      <c r="E7" s="85"/>
      <c r="F7" s="85"/>
    </row>
    <row r="8" spans="1:6" ht="15" customHeight="1">
      <c r="A8" s="107" t="s">
        <v>141</v>
      </c>
      <c r="B8" s="159">
        <v>35200</v>
      </c>
      <c r="C8" s="159">
        <v>20600</v>
      </c>
      <c r="D8" s="159">
        <v>1800</v>
      </c>
      <c r="E8" s="159">
        <v>57600</v>
      </c>
      <c r="F8" s="85"/>
    </row>
    <row r="9" spans="1:6" ht="6" customHeight="1">
      <c r="A9" s="107"/>
      <c r="B9" s="68"/>
      <c r="C9" s="68"/>
      <c r="D9" s="68"/>
      <c r="E9" s="68"/>
      <c r="F9" s="85"/>
    </row>
    <row r="10" spans="1:6" ht="15" customHeight="1">
      <c r="A10" s="120" t="s">
        <v>145</v>
      </c>
      <c r="B10" s="159">
        <v>11200</v>
      </c>
      <c r="C10" s="159">
        <v>7300</v>
      </c>
      <c r="D10" s="159">
        <v>1000</v>
      </c>
      <c r="E10" s="159">
        <v>19500</v>
      </c>
      <c r="F10" s="58"/>
    </row>
    <row r="11" spans="1:6" ht="6" customHeight="1">
      <c r="A11" s="120"/>
      <c r="B11" s="54"/>
      <c r="C11" s="54"/>
      <c r="D11" s="54"/>
      <c r="E11" s="54"/>
      <c r="F11" s="58"/>
    </row>
    <row r="12" spans="1:10" ht="15" customHeight="1">
      <c r="A12" s="120" t="s">
        <v>146</v>
      </c>
      <c r="B12" s="54">
        <v>31.8</v>
      </c>
      <c r="C12" s="54">
        <v>35.7</v>
      </c>
      <c r="D12" s="54">
        <v>53</v>
      </c>
      <c r="E12" s="54">
        <v>33.8</v>
      </c>
      <c r="F12" s="58"/>
      <c r="G12" s="39"/>
      <c r="H12" s="39"/>
      <c r="I12" s="39"/>
      <c r="J12" s="39"/>
    </row>
    <row r="13" spans="1:10" ht="15" customHeight="1">
      <c r="A13" s="117" t="s">
        <v>147</v>
      </c>
      <c r="B13" s="157">
        <v>6.9</v>
      </c>
      <c r="C13" s="157">
        <v>6.2</v>
      </c>
      <c r="D13" s="157">
        <v>8.4</v>
      </c>
      <c r="E13" s="157">
        <v>6.7</v>
      </c>
      <c r="F13" s="160">
        <v>3900</v>
      </c>
      <c r="G13" s="39"/>
      <c r="H13" s="39"/>
      <c r="I13" s="39"/>
      <c r="J13" s="39"/>
    </row>
    <row r="14" spans="1:10" ht="15" customHeight="1">
      <c r="A14" s="117" t="s">
        <v>148</v>
      </c>
      <c r="B14" s="157">
        <v>4.5</v>
      </c>
      <c r="C14" s="157">
        <v>6.7</v>
      </c>
      <c r="D14" s="157">
        <v>12.7</v>
      </c>
      <c r="E14" s="157">
        <v>5.5</v>
      </c>
      <c r="F14" s="160">
        <v>3200</v>
      </c>
      <c r="G14" s="39"/>
      <c r="H14" s="39"/>
      <c r="I14" s="39"/>
      <c r="J14" s="39"/>
    </row>
    <row r="15" spans="1:10" ht="15" customHeight="1">
      <c r="A15" s="117" t="s">
        <v>73</v>
      </c>
      <c r="B15" s="157">
        <v>11.5</v>
      </c>
      <c r="C15" s="157">
        <v>11.4</v>
      </c>
      <c r="D15" s="157">
        <v>22.7</v>
      </c>
      <c r="E15" s="157">
        <v>11.9</v>
      </c>
      <c r="F15" s="160">
        <v>6800</v>
      </c>
      <c r="G15" s="39"/>
      <c r="H15" s="39"/>
      <c r="I15" s="39"/>
      <c r="J15" s="39"/>
    </row>
    <row r="16" spans="1:10" ht="15" customHeight="1">
      <c r="A16" s="117" t="s">
        <v>149</v>
      </c>
      <c r="B16" s="157">
        <v>9</v>
      </c>
      <c r="C16" s="157">
        <v>11.5</v>
      </c>
      <c r="D16" s="157">
        <v>9.2</v>
      </c>
      <c r="E16" s="157">
        <v>9.9</v>
      </c>
      <c r="F16" s="160">
        <v>5700</v>
      </c>
      <c r="G16" s="39"/>
      <c r="H16" s="39"/>
      <c r="I16" s="39"/>
      <c r="J16" s="39"/>
    </row>
    <row r="17" spans="1:6" ht="7.5" customHeight="1">
      <c r="A17" s="114"/>
      <c r="B17" s="84"/>
      <c r="C17" s="84"/>
      <c r="D17" s="84"/>
      <c r="E17" s="84"/>
      <c r="F17" s="84"/>
    </row>
    <row r="18" spans="1:6" ht="24.75" customHeight="1">
      <c r="A18" s="397" t="s">
        <v>239</v>
      </c>
      <c r="B18" s="397"/>
      <c r="C18" s="397"/>
      <c r="D18" s="397"/>
      <c r="E18" s="397"/>
      <c r="F18" s="397"/>
    </row>
    <row r="19" ht="13.5">
      <c r="A19" s="57" t="s">
        <v>312</v>
      </c>
    </row>
    <row r="29" spans="1:5" ht="12">
      <c r="A29" s="134"/>
      <c r="C29" s="59"/>
      <c r="D29" s="59"/>
      <c r="E29" s="59"/>
    </row>
    <row r="30" spans="4:5" ht="12">
      <c r="D30" s="59"/>
      <c r="E30" s="59"/>
    </row>
    <row r="31" spans="2:5" ht="12">
      <c r="B31" s="59"/>
      <c r="C31" s="59"/>
      <c r="D31" s="59"/>
      <c r="E31" s="59"/>
    </row>
    <row r="32" spans="2:5" ht="12">
      <c r="B32" s="59"/>
      <c r="C32" s="59"/>
      <c r="D32" s="59"/>
      <c r="E32" s="59"/>
    </row>
    <row r="33" spans="2:5" ht="12">
      <c r="B33" s="59"/>
      <c r="C33" s="59"/>
      <c r="D33" s="59"/>
      <c r="E33" s="59"/>
    </row>
    <row r="34" spans="2:5" ht="12">
      <c r="B34" s="59"/>
      <c r="C34" s="59"/>
      <c r="D34" s="59"/>
      <c r="E34" s="59"/>
    </row>
    <row r="35" ht="12">
      <c r="E35" s="59"/>
    </row>
    <row r="36" spans="2:5" ht="12">
      <c r="B36" s="59"/>
      <c r="C36" s="59"/>
      <c r="D36" s="59"/>
      <c r="E36" s="59"/>
    </row>
    <row r="37" ht="12">
      <c r="E37" s="59"/>
    </row>
  </sheetData>
  <sheetProtection/>
  <mergeCells count="3">
    <mergeCell ref="D3:E3"/>
    <mergeCell ref="A18:F18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0.7109375" style="0" customWidth="1"/>
    <col min="2" max="2" width="12.57421875" style="0" customWidth="1"/>
    <col min="3" max="3" width="13.28125" style="0" customWidth="1"/>
    <col min="4" max="4" width="11.28125" style="0" customWidth="1"/>
    <col min="5" max="5" width="13.140625" style="0" customWidth="1"/>
  </cols>
  <sheetData>
    <row r="1" spans="1:5" ht="15" customHeight="1">
      <c r="A1" s="63" t="s">
        <v>150</v>
      </c>
      <c r="B1" s="63"/>
      <c r="C1" s="63"/>
      <c r="D1" s="63"/>
      <c r="E1" s="63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38"/>
      <c r="C3" s="38"/>
      <c r="D3" s="38"/>
      <c r="E3" s="161" t="s">
        <v>151</v>
      </c>
    </row>
    <row r="4" spans="1:5" ht="15" customHeight="1">
      <c r="A4" s="104"/>
      <c r="B4" s="104"/>
      <c r="C4" s="104"/>
      <c r="D4" s="104"/>
      <c r="E4" s="156"/>
    </row>
    <row r="5" spans="1:5" ht="15" customHeight="1">
      <c r="A5" s="107"/>
      <c r="B5" s="125" t="s">
        <v>354</v>
      </c>
      <c r="C5" s="125"/>
      <c r="D5" s="125"/>
      <c r="E5" s="107"/>
    </row>
    <row r="6" spans="1:5" ht="30" customHeight="1">
      <c r="A6" s="109" t="s">
        <v>152</v>
      </c>
      <c r="B6" s="97" t="s">
        <v>153</v>
      </c>
      <c r="C6" s="110" t="s">
        <v>154</v>
      </c>
      <c r="D6" s="110" t="s">
        <v>155</v>
      </c>
      <c r="E6" s="110" t="s">
        <v>25</v>
      </c>
    </row>
    <row r="7" spans="1:5" ht="6" customHeight="1">
      <c r="A7" s="107"/>
      <c r="B7" s="68"/>
      <c r="C7" s="85"/>
      <c r="D7" s="85"/>
      <c r="E7" s="85"/>
    </row>
    <row r="8" spans="1:5" ht="15" customHeight="1">
      <c r="A8" s="117" t="s">
        <v>156</v>
      </c>
      <c r="B8" s="157">
        <v>57.6</v>
      </c>
      <c r="C8" s="157">
        <v>35.3</v>
      </c>
      <c r="D8" s="157">
        <v>7.1</v>
      </c>
      <c r="E8" s="157">
        <v>100</v>
      </c>
    </row>
    <row r="9" spans="1:5" ht="15" customHeight="1">
      <c r="A9" s="117" t="s">
        <v>157</v>
      </c>
      <c r="B9" s="157">
        <v>48.4</v>
      </c>
      <c r="C9" s="157">
        <v>42</v>
      </c>
      <c r="D9" s="157">
        <v>9.7</v>
      </c>
      <c r="E9" s="157">
        <v>100</v>
      </c>
    </row>
    <row r="10" spans="1:5" ht="15" customHeight="1">
      <c r="A10" s="117" t="s">
        <v>158</v>
      </c>
      <c r="B10" s="157">
        <v>36.4</v>
      </c>
      <c r="C10" s="157">
        <v>44.2</v>
      </c>
      <c r="D10" s="157">
        <v>19.4</v>
      </c>
      <c r="E10" s="157">
        <v>100</v>
      </c>
    </row>
    <row r="11" spans="1:5" ht="15" customHeight="1">
      <c r="A11" s="117" t="s">
        <v>159</v>
      </c>
      <c r="B11" s="157">
        <v>52.2</v>
      </c>
      <c r="C11" s="157">
        <v>37</v>
      </c>
      <c r="D11" s="157">
        <v>10.9</v>
      </c>
      <c r="E11" s="157">
        <v>100</v>
      </c>
    </row>
    <row r="12" spans="1:5" ht="15" customHeight="1">
      <c r="A12" s="116" t="s">
        <v>160</v>
      </c>
      <c r="B12" s="157">
        <v>36.6</v>
      </c>
      <c r="C12" s="157">
        <v>45.3</v>
      </c>
      <c r="D12" s="157">
        <v>18.1</v>
      </c>
      <c r="E12" s="157">
        <v>100</v>
      </c>
    </row>
    <row r="13" spans="1:5" ht="6" customHeight="1">
      <c r="A13" s="114"/>
      <c r="B13" s="162"/>
      <c r="C13" s="162"/>
      <c r="D13" s="162"/>
      <c r="E13" s="162"/>
    </row>
    <row r="14" spans="1:5" ht="15">
      <c r="A14" s="38"/>
      <c r="B14" s="38"/>
      <c r="C14" s="38"/>
      <c r="D14" s="38"/>
      <c r="E14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32" sqref="F32"/>
    </sheetView>
  </sheetViews>
  <sheetFormatPr defaultColWidth="9.140625" defaultRowHeight="15" customHeight="1"/>
  <cols>
    <col min="1" max="1" width="17.00390625" style="3" customWidth="1"/>
    <col min="2" max="3" width="13.140625" style="3" customWidth="1"/>
    <col min="4" max="4" width="11.421875" style="3" customWidth="1"/>
    <col min="5" max="5" width="18.421875" style="3" hidden="1" customWidth="1"/>
    <col min="6" max="6" width="13.421875" style="3" customWidth="1"/>
    <col min="7" max="16384" width="9.140625" style="3" customWidth="1"/>
  </cols>
  <sheetData>
    <row r="1" spans="1:6" ht="13.5" customHeight="1">
      <c r="A1" s="1" t="s">
        <v>161</v>
      </c>
      <c r="B1" s="1"/>
      <c r="C1" s="1"/>
      <c r="D1" s="1"/>
      <c r="E1" s="1"/>
      <c r="F1" s="2"/>
    </row>
    <row r="2" spans="1:6" ht="13.5" customHeight="1">
      <c r="A2" s="1"/>
      <c r="B2" s="1"/>
      <c r="C2" s="1"/>
      <c r="D2" s="1"/>
      <c r="E2" s="1"/>
      <c r="F2" s="2"/>
    </row>
    <row r="3" spans="1:6" ht="13.5" customHeight="1">
      <c r="A3" s="1"/>
      <c r="B3" s="128"/>
      <c r="C3" s="128"/>
      <c r="D3" s="386" t="s">
        <v>162</v>
      </c>
      <c r="E3" s="386"/>
      <c r="F3" s="386"/>
    </row>
    <row r="4" spans="1:6" ht="13.5" customHeight="1">
      <c r="A4" s="92"/>
      <c r="B4" s="92"/>
      <c r="C4" s="92"/>
      <c r="D4" s="92"/>
      <c r="E4" s="92"/>
      <c r="F4" s="93"/>
    </row>
    <row r="5" spans="1:6" ht="15" customHeight="1">
      <c r="A5" s="94"/>
      <c r="B5" s="387" t="s">
        <v>0</v>
      </c>
      <c r="C5" s="387"/>
      <c r="D5" s="387"/>
      <c r="E5" s="387"/>
      <c r="F5" s="95"/>
    </row>
    <row r="6" spans="1:6" ht="30" customHeight="1">
      <c r="A6" s="96"/>
      <c r="B6" s="97" t="s">
        <v>2</v>
      </c>
      <c r="C6" s="97" t="s">
        <v>89</v>
      </c>
      <c r="D6" s="97" t="s">
        <v>24</v>
      </c>
      <c r="E6" s="97" t="s">
        <v>109</v>
      </c>
      <c r="F6" s="98" t="s">
        <v>25</v>
      </c>
    </row>
    <row r="7" spans="1:6" ht="6" customHeight="1">
      <c r="A7" s="101"/>
      <c r="B7" s="68"/>
      <c r="C7" s="68"/>
      <c r="D7" s="68"/>
      <c r="E7" s="68"/>
      <c r="F7" s="69"/>
    </row>
    <row r="8" spans="1:6" ht="12" customHeight="1">
      <c r="A8" s="102" t="s">
        <v>15</v>
      </c>
      <c r="B8" s="70">
        <v>16800</v>
      </c>
      <c r="C8" s="70">
        <v>12200</v>
      </c>
      <c r="D8" s="70">
        <v>6400</v>
      </c>
      <c r="E8" s="70">
        <v>18600</v>
      </c>
      <c r="F8" s="70">
        <v>35300</v>
      </c>
    </row>
    <row r="9" spans="1:6" ht="6" customHeight="1">
      <c r="A9" s="102"/>
      <c r="B9" s="15"/>
      <c r="C9" s="15"/>
      <c r="D9" s="15"/>
      <c r="E9" s="15"/>
      <c r="F9" s="15"/>
    </row>
    <row r="10" spans="1:12" ht="12" customHeight="1">
      <c r="A10" s="102" t="s">
        <v>94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  <c r="G10" s="18"/>
      <c r="H10" s="18"/>
      <c r="I10" s="18"/>
      <c r="J10" s="18"/>
      <c r="K10" s="18"/>
      <c r="L10" s="18"/>
    </row>
    <row r="11" spans="1:12" ht="13.5" customHeight="1">
      <c r="A11" s="103" t="s">
        <v>14</v>
      </c>
      <c r="B11" s="71">
        <v>30.6</v>
      </c>
      <c r="C11" s="71">
        <v>28</v>
      </c>
      <c r="D11" s="71">
        <v>24.5</v>
      </c>
      <c r="E11" s="71">
        <v>26.8</v>
      </c>
      <c r="F11" s="71">
        <v>28.6</v>
      </c>
      <c r="G11" s="18"/>
      <c r="H11" s="18"/>
      <c r="I11" s="18"/>
      <c r="J11" s="18"/>
      <c r="K11" s="18"/>
      <c r="L11" s="18"/>
    </row>
    <row r="12" spans="1:12" ht="13.5" customHeight="1">
      <c r="A12" s="103" t="s">
        <v>4</v>
      </c>
      <c r="B12" s="71">
        <v>16.3</v>
      </c>
      <c r="C12" s="71">
        <v>15.6</v>
      </c>
      <c r="D12" s="71">
        <v>25.2</v>
      </c>
      <c r="E12" s="71">
        <v>18.9</v>
      </c>
      <c r="F12" s="71">
        <v>17.7</v>
      </c>
      <c r="G12" s="18"/>
      <c r="H12" s="18"/>
      <c r="I12" s="18"/>
      <c r="J12" s="18"/>
      <c r="K12" s="18"/>
      <c r="L12" s="18"/>
    </row>
    <row r="13" spans="1:12" ht="13.5" customHeight="1">
      <c r="A13" s="103" t="s">
        <v>5</v>
      </c>
      <c r="B13" s="71">
        <v>10.2</v>
      </c>
      <c r="C13" s="71">
        <v>6.5</v>
      </c>
      <c r="D13" s="71">
        <v>12.2</v>
      </c>
      <c r="E13" s="71">
        <v>8.5</v>
      </c>
      <c r="F13" s="71">
        <v>9.3</v>
      </c>
      <c r="G13" s="18"/>
      <c r="H13" s="18"/>
      <c r="I13" s="18"/>
      <c r="J13" s="18"/>
      <c r="K13" s="18"/>
      <c r="L13" s="18"/>
    </row>
    <row r="14" spans="1:12" ht="13.5" customHeight="1">
      <c r="A14" s="103" t="s">
        <v>6</v>
      </c>
      <c r="B14" s="71">
        <v>9.7</v>
      </c>
      <c r="C14" s="71">
        <v>8.7</v>
      </c>
      <c r="D14" s="71">
        <v>10.7</v>
      </c>
      <c r="E14" s="71">
        <v>9.4</v>
      </c>
      <c r="F14" s="71">
        <v>9.5</v>
      </c>
      <c r="G14" s="18"/>
      <c r="H14" s="18"/>
      <c r="I14" s="18"/>
      <c r="J14" s="18"/>
      <c r="K14" s="18"/>
      <c r="L14" s="18"/>
    </row>
    <row r="15" spans="1:12" ht="13.5" customHeight="1">
      <c r="A15" s="103" t="s">
        <v>7</v>
      </c>
      <c r="B15" s="71">
        <v>8.2</v>
      </c>
      <c r="C15" s="71">
        <v>8</v>
      </c>
      <c r="D15" s="71">
        <v>7.3</v>
      </c>
      <c r="E15" s="71">
        <v>7.7</v>
      </c>
      <c r="F15" s="71">
        <v>8</v>
      </c>
      <c r="G15" s="18"/>
      <c r="H15" s="18"/>
      <c r="I15" s="18"/>
      <c r="J15" s="18"/>
      <c r="K15" s="18"/>
      <c r="L15" s="18"/>
    </row>
    <row r="16" spans="1:12" ht="13.5" customHeight="1">
      <c r="A16" s="103" t="s">
        <v>8</v>
      </c>
      <c r="B16" s="71">
        <v>9</v>
      </c>
      <c r="C16" s="71">
        <v>10.6</v>
      </c>
      <c r="D16" s="71">
        <v>2.6</v>
      </c>
      <c r="E16" s="71">
        <v>7.8</v>
      </c>
      <c r="F16" s="71">
        <v>8.4</v>
      </c>
      <c r="G16" s="18"/>
      <c r="H16" s="18"/>
      <c r="I16" s="18"/>
      <c r="J16" s="18"/>
      <c r="K16" s="18"/>
      <c r="L16" s="18"/>
    </row>
    <row r="17" spans="1:12" ht="13.5" customHeight="1">
      <c r="A17" s="103" t="s">
        <v>16</v>
      </c>
      <c r="B17" s="71">
        <v>15.9</v>
      </c>
      <c r="C17" s="71">
        <v>22.6</v>
      </c>
      <c r="D17" s="71">
        <v>17.5</v>
      </c>
      <c r="E17" s="71">
        <v>20.8</v>
      </c>
      <c r="F17" s="71">
        <v>18.5</v>
      </c>
      <c r="G17" s="18"/>
      <c r="H17" s="18"/>
      <c r="I17" s="18"/>
      <c r="J17" s="18"/>
      <c r="K17" s="18"/>
      <c r="L17" s="18"/>
    </row>
    <row r="18" spans="1:6" ht="6" customHeight="1">
      <c r="A18" s="94"/>
      <c r="B18" s="18"/>
      <c r="C18" s="18"/>
      <c r="D18" s="18"/>
      <c r="E18" s="18"/>
      <c r="F18" s="18"/>
    </row>
    <row r="19" spans="1:6" ht="12" customHeight="1">
      <c r="A19" s="102" t="s">
        <v>95</v>
      </c>
      <c r="B19" s="70">
        <v>9400</v>
      </c>
      <c r="C19" s="70">
        <v>6600</v>
      </c>
      <c r="D19" s="70">
        <v>3300</v>
      </c>
      <c r="E19" s="70">
        <v>9900</v>
      </c>
      <c r="F19" s="70">
        <v>19200</v>
      </c>
    </row>
    <row r="20" spans="1:6" ht="6" customHeight="1">
      <c r="A20" s="102"/>
      <c r="B20" s="18"/>
      <c r="C20" s="18"/>
      <c r="D20" s="18"/>
      <c r="E20" s="18"/>
      <c r="F20" s="18"/>
    </row>
    <row r="21" spans="1:6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</v>
      </c>
    </row>
    <row r="22" spans="1:12" ht="13.5" customHeight="1">
      <c r="A22" s="103" t="s">
        <v>14</v>
      </c>
      <c r="B22" s="18">
        <v>34.1</v>
      </c>
      <c r="C22" s="18">
        <v>34.1</v>
      </c>
      <c r="D22" s="18">
        <v>26.3</v>
      </c>
      <c r="E22" s="18">
        <v>31.5</v>
      </c>
      <c r="F22" s="18">
        <v>32.8</v>
      </c>
      <c r="G22" s="18"/>
      <c r="H22" s="18"/>
      <c r="I22" s="18"/>
      <c r="J22" s="18"/>
      <c r="K22" s="18"/>
      <c r="L22" s="18"/>
    </row>
    <row r="23" spans="1:12" ht="13.5" customHeight="1">
      <c r="A23" s="103" t="s">
        <v>4</v>
      </c>
      <c r="B23" s="18">
        <v>17.2</v>
      </c>
      <c r="C23" s="18">
        <v>17.8</v>
      </c>
      <c r="D23" s="18">
        <v>25.1</v>
      </c>
      <c r="E23" s="18">
        <v>20.2</v>
      </c>
      <c r="F23" s="18">
        <v>18.7</v>
      </c>
      <c r="G23" s="18"/>
      <c r="H23" s="18"/>
      <c r="I23" s="18"/>
      <c r="J23" s="18"/>
      <c r="K23" s="18"/>
      <c r="L23" s="18"/>
    </row>
    <row r="24" spans="1:12" ht="13.5" customHeight="1">
      <c r="A24" s="103" t="s">
        <v>5</v>
      </c>
      <c r="B24" s="18">
        <v>10.7</v>
      </c>
      <c r="C24" s="18">
        <v>7.3</v>
      </c>
      <c r="D24" s="18">
        <v>17.2</v>
      </c>
      <c r="E24" s="18">
        <v>10.6</v>
      </c>
      <c r="F24" s="18">
        <v>10.7</v>
      </c>
      <c r="G24" s="18"/>
      <c r="H24" s="18"/>
      <c r="I24" s="18"/>
      <c r="J24" s="18"/>
      <c r="K24" s="18"/>
      <c r="L24" s="18"/>
    </row>
    <row r="25" spans="1:12" ht="13.5" customHeight="1">
      <c r="A25" s="103" t="s">
        <v>6</v>
      </c>
      <c r="B25" s="18">
        <v>10.5</v>
      </c>
      <c r="C25" s="18">
        <v>7.6</v>
      </c>
      <c r="D25" s="18">
        <v>10.7</v>
      </c>
      <c r="E25" s="18">
        <v>8.6</v>
      </c>
      <c r="F25" s="18">
        <v>9.5</v>
      </c>
      <c r="G25" s="18"/>
      <c r="H25" s="18"/>
      <c r="I25" s="18"/>
      <c r="J25" s="18"/>
      <c r="K25" s="18"/>
      <c r="L25" s="18"/>
    </row>
    <row r="26" spans="1:12" ht="13.5" customHeight="1">
      <c r="A26" s="103" t="s">
        <v>7</v>
      </c>
      <c r="B26" s="18">
        <v>9.4</v>
      </c>
      <c r="C26" s="18">
        <v>8.2</v>
      </c>
      <c r="D26" s="18">
        <v>8.1</v>
      </c>
      <c r="E26" s="18">
        <v>8.1</v>
      </c>
      <c r="F26" s="18">
        <v>8.8</v>
      </c>
      <c r="G26" s="18"/>
      <c r="H26" s="18"/>
      <c r="I26" s="18"/>
      <c r="J26" s="18"/>
      <c r="K26" s="18"/>
      <c r="L26" s="18"/>
    </row>
    <row r="27" spans="1:12" ht="13.5" customHeight="1">
      <c r="A27" s="103" t="s">
        <v>8</v>
      </c>
      <c r="B27" s="18">
        <v>8.9</v>
      </c>
      <c r="C27" s="18">
        <v>10.7</v>
      </c>
      <c r="D27" s="18">
        <v>4.3</v>
      </c>
      <c r="E27" s="18">
        <v>8.6</v>
      </c>
      <c r="F27" s="18">
        <v>8.7</v>
      </c>
      <c r="G27" s="18"/>
      <c r="H27" s="18"/>
      <c r="I27" s="18"/>
      <c r="J27" s="18"/>
      <c r="K27" s="18"/>
      <c r="L27" s="18"/>
    </row>
    <row r="28" spans="1:12" ht="13.5" customHeight="1">
      <c r="A28" s="103" t="s">
        <v>16</v>
      </c>
      <c r="B28" s="18">
        <v>9.2</v>
      </c>
      <c r="C28" s="18">
        <v>14.4</v>
      </c>
      <c r="D28" s="18">
        <v>8.2</v>
      </c>
      <c r="E28" s="18">
        <v>12.3</v>
      </c>
      <c r="F28" s="18">
        <v>10.8</v>
      </c>
      <c r="G28" s="18"/>
      <c r="H28" s="18"/>
      <c r="I28" s="18"/>
      <c r="J28" s="18"/>
      <c r="K28" s="18"/>
      <c r="L28" s="18"/>
    </row>
    <row r="29" spans="1:6" ht="6" customHeight="1">
      <c r="A29" s="94"/>
      <c r="B29" s="18"/>
      <c r="C29" s="18"/>
      <c r="D29" s="18"/>
      <c r="E29" s="18"/>
      <c r="F29" s="18"/>
    </row>
    <row r="30" spans="1:6" ht="12" customHeight="1">
      <c r="A30" s="102" t="s">
        <v>97</v>
      </c>
      <c r="B30" s="70">
        <v>7500</v>
      </c>
      <c r="C30" s="70">
        <v>5600</v>
      </c>
      <c r="D30" s="70">
        <v>3100</v>
      </c>
      <c r="E30" s="70">
        <v>8700</v>
      </c>
      <c r="F30" s="70">
        <v>16100</v>
      </c>
    </row>
    <row r="31" spans="1:6" ht="6" customHeight="1">
      <c r="A31" s="102"/>
      <c r="B31" s="18"/>
      <c r="C31" s="18"/>
      <c r="D31" s="18"/>
      <c r="E31" s="18"/>
      <c r="F31" s="18"/>
    </row>
    <row r="32" spans="1:6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</row>
    <row r="33" spans="1:12" ht="13.5" customHeight="1">
      <c r="A33" s="103" t="s">
        <v>14</v>
      </c>
      <c r="B33" s="18">
        <v>26.3</v>
      </c>
      <c r="C33" s="18">
        <v>20.9</v>
      </c>
      <c r="D33" s="18">
        <v>22.6</v>
      </c>
      <c r="E33" s="18">
        <v>21.5</v>
      </c>
      <c r="F33" s="18">
        <v>23.8</v>
      </c>
      <c r="G33" s="18"/>
      <c r="H33" s="18"/>
      <c r="I33" s="18"/>
      <c r="J33" s="18"/>
      <c r="K33" s="18"/>
      <c r="L33" s="18"/>
    </row>
    <row r="34" spans="1:12" ht="13.5" customHeight="1">
      <c r="A34" s="103" t="s">
        <v>4</v>
      </c>
      <c r="B34" s="18">
        <v>15.2</v>
      </c>
      <c r="C34" s="18">
        <v>13</v>
      </c>
      <c r="D34" s="18">
        <v>25.3</v>
      </c>
      <c r="E34" s="18">
        <v>17.4</v>
      </c>
      <c r="F34" s="18">
        <v>16.4</v>
      </c>
      <c r="G34" s="18"/>
      <c r="H34" s="18"/>
      <c r="I34" s="18"/>
      <c r="J34" s="18"/>
      <c r="K34" s="18"/>
      <c r="L34" s="18"/>
    </row>
    <row r="35" spans="1:12" ht="13.5" customHeight="1">
      <c r="A35" s="103" t="s">
        <v>5</v>
      </c>
      <c r="B35" s="18">
        <v>9.5</v>
      </c>
      <c r="C35" s="18">
        <v>5.6</v>
      </c>
      <c r="D35" s="18">
        <v>6.8</v>
      </c>
      <c r="E35" s="18">
        <v>6.1</v>
      </c>
      <c r="F35" s="18">
        <v>7.6</v>
      </c>
      <c r="G35" s="18"/>
      <c r="H35" s="18"/>
      <c r="I35" s="18"/>
      <c r="J35" s="18"/>
      <c r="K35" s="18"/>
      <c r="L35" s="18"/>
    </row>
    <row r="36" spans="1:12" ht="13.5" customHeight="1">
      <c r="A36" s="103" t="s">
        <v>6</v>
      </c>
      <c r="B36" s="18">
        <v>8.7</v>
      </c>
      <c r="C36" s="18">
        <v>10.1</v>
      </c>
      <c r="D36" s="18">
        <v>10.7</v>
      </c>
      <c r="E36" s="18">
        <v>10.3</v>
      </c>
      <c r="F36" s="18">
        <v>9.5</v>
      </c>
      <c r="G36" s="18"/>
      <c r="H36" s="18"/>
      <c r="I36" s="18"/>
      <c r="J36" s="18"/>
      <c r="K36" s="18"/>
      <c r="L36" s="18"/>
    </row>
    <row r="37" spans="1:12" ht="13.5" customHeight="1">
      <c r="A37" s="103" t="s">
        <v>7</v>
      </c>
      <c r="B37" s="18">
        <v>6.7</v>
      </c>
      <c r="C37" s="18">
        <v>7.7</v>
      </c>
      <c r="D37" s="18">
        <v>6.4</v>
      </c>
      <c r="E37" s="18">
        <v>7.3</v>
      </c>
      <c r="F37" s="18">
        <v>7</v>
      </c>
      <c r="G37" s="18"/>
      <c r="H37" s="18"/>
      <c r="I37" s="18"/>
      <c r="J37" s="18"/>
      <c r="K37" s="18"/>
      <c r="L37" s="18"/>
    </row>
    <row r="38" spans="1:12" ht="13.5" customHeight="1">
      <c r="A38" s="103" t="s">
        <v>8</v>
      </c>
      <c r="B38" s="18">
        <v>9.2</v>
      </c>
      <c r="C38" s="18">
        <v>10.4</v>
      </c>
      <c r="D38" s="18">
        <v>0.8</v>
      </c>
      <c r="E38" s="18">
        <v>7</v>
      </c>
      <c r="F38" s="18">
        <v>8</v>
      </c>
      <c r="G38" s="18"/>
      <c r="H38" s="18"/>
      <c r="I38" s="18"/>
      <c r="J38" s="18"/>
      <c r="K38" s="18"/>
      <c r="L38" s="18"/>
    </row>
    <row r="39" spans="1:12" ht="13.5" customHeight="1">
      <c r="A39" s="103" t="s">
        <v>16</v>
      </c>
      <c r="B39" s="18">
        <v>24.4</v>
      </c>
      <c r="C39" s="18">
        <v>32.3</v>
      </c>
      <c r="D39" s="18">
        <v>27.3</v>
      </c>
      <c r="E39" s="18">
        <v>30.5</v>
      </c>
      <c r="F39" s="18">
        <v>27.7</v>
      </c>
      <c r="G39" s="18"/>
      <c r="H39" s="18"/>
      <c r="I39" s="18"/>
      <c r="J39" s="18"/>
      <c r="K39" s="18"/>
      <c r="L39" s="18"/>
    </row>
    <row r="40" spans="1:6" ht="6" customHeight="1">
      <c r="A40" s="96"/>
      <c r="B40" s="20"/>
      <c r="C40" s="20"/>
      <c r="D40" s="20"/>
      <c r="E40" s="20"/>
      <c r="F40" s="20"/>
    </row>
  </sheetData>
  <sheetProtection/>
  <mergeCells count="2">
    <mergeCell ref="B5:E5"/>
    <mergeCell ref="D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15" sqref="H15"/>
    </sheetView>
  </sheetViews>
  <sheetFormatPr defaultColWidth="9.140625" defaultRowHeight="15" customHeight="1"/>
  <cols>
    <col min="1" max="1" width="17.00390625" style="3" customWidth="1"/>
    <col min="2" max="3" width="13.140625" style="3" customWidth="1"/>
    <col min="4" max="4" width="11.57421875" style="3" customWidth="1"/>
    <col min="5" max="5" width="16.140625" style="3" hidden="1" customWidth="1"/>
    <col min="6" max="6" width="13.421875" style="3" customWidth="1"/>
    <col min="7" max="16384" width="9.140625" style="3" customWidth="1"/>
  </cols>
  <sheetData>
    <row r="1" spans="1:6" ht="15" customHeight="1">
      <c r="A1" s="1" t="s">
        <v>113</v>
      </c>
      <c r="B1" s="1"/>
      <c r="C1" s="1"/>
      <c r="D1" s="1"/>
      <c r="E1" s="1"/>
      <c r="F1" s="2"/>
    </row>
    <row r="2" spans="1:6" ht="15" customHeight="1">
      <c r="A2" s="1"/>
      <c r="B2" s="1"/>
      <c r="C2" s="1"/>
      <c r="D2" s="1"/>
      <c r="E2" s="1"/>
      <c r="F2" s="2"/>
    </row>
    <row r="3" spans="1:6" ht="15" customHeight="1">
      <c r="A3" s="1"/>
      <c r="B3" s="386" t="s">
        <v>110</v>
      </c>
      <c r="C3" s="386"/>
      <c r="D3" s="386"/>
      <c r="E3" s="386"/>
      <c r="F3" s="386"/>
    </row>
    <row r="4" spans="1:6" ht="13.5" customHeight="1">
      <c r="A4" s="92"/>
      <c r="B4" s="92"/>
      <c r="C4" s="92"/>
      <c r="D4" s="92"/>
      <c r="E4" s="92"/>
      <c r="F4" s="93"/>
    </row>
    <row r="5" spans="1:6" ht="15" customHeight="1">
      <c r="A5" s="94"/>
      <c r="B5" s="387" t="s">
        <v>0</v>
      </c>
      <c r="C5" s="387"/>
      <c r="D5" s="387"/>
      <c r="E5" s="387"/>
      <c r="F5" s="95"/>
    </row>
    <row r="6" spans="1:6" ht="30" customHeight="1">
      <c r="A6" s="96"/>
      <c r="B6" s="97" t="s">
        <v>2</v>
      </c>
      <c r="C6" s="97" t="s">
        <v>89</v>
      </c>
      <c r="D6" s="97" t="s">
        <v>363</v>
      </c>
      <c r="E6" s="97" t="s">
        <v>109</v>
      </c>
      <c r="F6" s="98" t="s">
        <v>25</v>
      </c>
    </row>
    <row r="7" spans="1:6" ht="6" customHeight="1">
      <c r="A7" s="101"/>
      <c r="B7" s="68"/>
      <c r="C7" s="68"/>
      <c r="D7" s="68"/>
      <c r="E7" s="68"/>
      <c r="F7" s="69"/>
    </row>
    <row r="8" spans="1:6" ht="15" customHeight="1">
      <c r="A8" s="102" t="s">
        <v>15</v>
      </c>
      <c r="B8" s="70">
        <v>27600</v>
      </c>
      <c r="C8" s="70">
        <v>20700</v>
      </c>
      <c r="D8" s="70">
        <v>2300</v>
      </c>
      <c r="E8" s="70">
        <v>23000</v>
      </c>
      <c r="F8" s="70">
        <v>50600</v>
      </c>
    </row>
    <row r="9" spans="1:6" ht="6" customHeight="1">
      <c r="A9" s="102"/>
      <c r="B9" s="15"/>
      <c r="C9" s="15"/>
      <c r="D9" s="15"/>
      <c r="E9" s="15"/>
      <c r="F9" s="15"/>
    </row>
    <row r="10" spans="1:6" ht="15" customHeight="1">
      <c r="A10" s="102" t="s">
        <v>94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</row>
    <row r="11" spans="1:10" ht="15" customHeight="1">
      <c r="A11" s="103" t="s">
        <v>14</v>
      </c>
      <c r="B11" s="71">
        <v>6</v>
      </c>
      <c r="C11" s="71">
        <v>4.1</v>
      </c>
      <c r="D11" s="71">
        <v>8</v>
      </c>
      <c r="E11" s="71">
        <v>4.5</v>
      </c>
      <c r="F11" s="71">
        <v>5.3</v>
      </c>
      <c r="J11" s="72"/>
    </row>
    <row r="12" spans="1:6" ht="15" customHeight="1">
      <c r="A12" s="103" t="s">
        <v>4</v>
      </c>
      <c r="B12" s="71">
        <v>6.7</v>
      </c>
      <c r="C12" s="71">
        <v>7.8</v>
      </c>
      <c r="D12" s="71">
        <v>24.5</v>
      </c>
      <c r="E12" s="71">
        <v>9.5</v>
      </c>
      <c r="F12" s="71">
        <v>8</v>
      </c>
    </row>
    <row r="13" spans="1:6" ht="15" customHeight="1">
      <c r="A13" s="103" t="s">
        <v>5</v>
      </c>
      <c r="B13" s="71">
        <v>5.9</v>
      </c>
      <c r="C13" s="71">
        <v>5.6</v>
      </c>
      <c r="D13" s="71">
        <v>4.9</v>
      </c>
      <c r="E13" s="71">
        <v>5.5</v>
      </c>
      <c r="F13" s="71">
        <v>5.7</v>
      </c>
    </row>
    <row r="14" spans="1:6" ht="15" customHeight="1">
      <c r="A14" s="103" t="s">
        <v>6</v>
      </c>
      <c r="B14" s="71">
        <v>12.9</v>
      </c>
      <c r="C14" s="71">
        <v>13.1</v>
      </c>
      <c r="D14" s="71">
        <v>11.4</v>
      </c>
      <c r="E14" s="71">
        <v>13</v>
      </c>
      <c r="F14" s="71">
        <v>12.9</v>
      </c>
    </row>
    <row r="15" spans="1:6" ht="15" customHeight="1">
      <c r="A15" s="103" t="s">
        <v>7</v>
      </c>
      <c r="B15" s="71">
        <v>16.8</v>
      </c>
      <c r="C15" s="71">
        <v>13.4</v>
      </c>
      <c r="D15" s="71">
        <v>18.7</v>
      </c>
      <c r="E15" s="71">
        <v>14</v>
      </c>
      <c r="F15" s="71">
        <v>15.5</v>
      </c>
    </row>
    <row r="16" spans="1:6" ht="15" customHeight="1">
      <c r="A16" s="103" t="s">
        <v>8</v>
      </c>
      <c r="B16" s="71">
        <v>17.2</v>
      </c>
      <c r="C16" s="71">
        <v>15.4</v>
      </c>
      <c r="D16" s="71">
        <v>10.6</v>
      </c>
      <c r="E16" s="71">
        <v>14.9</v>
      </c>
      <c r="F16" s="71">
        <v>16.1</v>
      </c>
    </row>
    <row r="17" spans="1:6" ht="15" customHeight="1">
      <c r="A17" s="103" t="s">
        <v>16</v>
      </c>
      <c r="B17" s="71">
        <v>34.6</v>
      </c>
      <c r="C17" s="71">
        <v>40.5</v>
      </c>
      <c r="D17" s="71">
        <v>21.9</v>
      </c>
      <c r="E17" s="71">
        <v>38.7</v>
      </c>
      <c r="F17" s="71">
        <v>36.4</v>
      </c>
    </row>
    <row r="18" spans="1:6" ht="6" customHeight="1">
      <c r="A18" s="94"/>
      <c r="B18" s="18"/>
      <c r="C18" s="18"/>
      <c r="D18" s="18"/>
      <c r="E18" s="18"/>
      <c r="F18" s="18"/>
    </row>
    <row r="19" spans="1:6" ht="15" customHeight="1">
      <c r="A19" s="102" t="s">
        <v>95</v>
      </c>
      <c r="B19" s="70">
        <v>11600</v>
      </c>
      <c r="C19" s="70">
        <v>8900</v>
      </c>
      <c r="D19" s="70">
        <v>1000</v>
      </c>
      <c r="E19" s="70">
        <v>9900</v>
      </c>
      <c r="F19" s="70">
        <v>21400</v>
      </c>
    </row>
    <row r="20" spans="1:6" ht="6" customHeight="1">
      <c r="A20" s="102"/>
      <c r="B20" s="18"/>
      <c r="C20" s="18"/>
      <c r="D20" s="18"/>
      <c r="E20" s="18"/>
      <c r="F20" s="18"/>
    </row>
    <row r="21" spans="1:6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</v>
      </c>
    </row>
    <row r="22" spans="1:6" ht="15" customHeight="1">
      <c r="A22" s="103" t="s">
        <v>14</v>
      </c>
      <c r="B22" s="18">
        <v>6.4</v>
      </c>
      <c r="C22" s="18">
        <v>5.5</v>
      </c>
      <c r="D22" s="370">
        <v>10</v>
      </c>
      <c r="E22" s="18">
        <v>5.9</v>
      </c>
      <c r="F22" s="18">
        <v>6.2</v>
      </c>
    </row>
    <row r="23" spans="1:6" ht="15" customHeight="1">
      <c r="A23" s="103" t="s">
        <v>4</v>
      </c>
      <c r="B23" s="18">
        <v>7.5</v>
      </c>
      <c r="C23" s="18">
        <v>12.1</v>
      </c>
      <c r="D23" s="370">
        <v>17.9</v>
      </c>
      <c r="E23" s="18">
        <v>12.7</v>
      </c>
      <c r="F23" s="18">
        <v>9.9</v>
      </c>
    </row>
    <row r="24" spans="1:6" ht="15" customHeight="1">
      <c r="A24" s="103" t="s">
        <v>5</v>
      </c>
      <c r="B24" s="18">
        <v>6.9</v>
      </c>
      <c r="C24" s="18">
        <v>8.3</v>
      </c>
      <c r="D24" s="370">
        <v>7.8</v>
      </c>
      <c r="E24" s="18">
        <v>8.2</v>
      </c>
      <c r="F24" s="18">
        <v>7.5</v>
      </c>
    </row>
    <row r="25" spans="1:6" ht="15" customHeight="1">
      <c r="A25" s="103" t="s">
        <v>6</v>
      </c>
      <c r="B25" s="18">
        <v>15.1</v>
      </c>
      <c r="C25" s="18">
        <v>15.6</v>
      </c>
      <c r="D25" s="370">
        <v>9.4</v>
      </c>
      <c r="E25" s="18">
        <v>15</v>
      </c>
      <c r="F25" s="18">
        <v>15.1</v>
      </c>
    </row>
    <row r="26" spans="1:6" ht="15" customHeight="1">
      <c r="A26" s="103" t="s">
        <v>7</v>
      </c>
      <c r="B26" s="18">
        <v>22.8</v>
      </c>
      <c r="C26" s="18">
        <v>14.8</v>
      </c>
      <c r="D26" s="370">
        <v>19.6</v>
      </c>
      <c r="E26" s="18">
        <v>15.3</v>
      </c>
      <c r="F26" s="18">
        <v>19.4</v>
      </c>
    </row>
    <row r="27" spans="1:6" ht="15" customHeight="1">
      <c r="A27" s="103" t="s">
        <v>8</v>
      </c>
      <c r="B27" s="18">
        <v>15.3</v>
      </c>
      <c r="C27" s="18">
        <v>13.1</v>
      </c>
      <c r="D27" s="370">
        <v>12.8</v>
      </c>
      <c r="E27" s="18">
        <v>13</v>
      </c>
      <c r="F27" s="18">
        <v>14.3</v>
      </c>
    </row>
    <row r="28" spans="1:6" ht="15" customHeight="1">
      <c r="A28" s="103" t="s">
        <v>16</v>
      </c>
      <c r="B28" s="18">
        <v>26</v>
      </c>
      <c r="C28" s="18">
        <v>30.6</v>
      </c>
      <c r="D28" s="370">
        <v>22.4</v>
      </c>
      <c r="E28" s="18">
        <v>29.8</v>
      </c>
      <c r="F28" s="18">
        <v>27.8</v>
      </c>
    </row>
    <row r="29" spans="1:6" ht="6" customHeight="1">
      <c r="A29" s="94"/>
      <c r="B29" s="18"/>
      <c r="C29" s="18"/>
      <c r="D29" s="18"/>
      <c r="E29" s="18"/>
      <c r="F29" s="18"/>
    </row>
    <row r="30" spans="1:6" ht="15" customHeight="1">
      <c r="A30" s="102" t="s">
        <v>97</v>
      </c>
      <c r="B30" s="70">
        <v>16000</v>
      </c>
      <c r="C30" s="70">
        <v>11800</v>
      </c>
      <c r="D30" s="70">
        <v>1400</v>
      </c>
      <c r="E30" s="70">
        <v>13200</v>
      </c>
      <c r="F30" s="70">
        <v>29200</v>
      </c>
    </row>
    <row r="31" spans="1:6" ht="6" customHeight="1">
      <c r="A31" s="102"/>
      <c r="B31" s="18"/>
      <c r="C31" s="18"/>
      <c r="D31" s="18"/>
      <c r="E31" s="18"/>
      <c r="F31" s="18"/>
    </row>
    <row r="32" spans="1:6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</row>
    <row r="33" spans="1:6" ht="15" customHeight="1">
      <c r="A33" s="103" t="s">
        <v>14</v>
      </c>
      <c r="B33" s="18">
        <v>5.7</v>
      </c>
      <c r="C33" s="18">
        <v>3.1</v>
      </c>
      <c r="D33" s="370">
        <v>6.4</v>
      </c>
      <c r="E33" s="18">
        <v>3.5</v>
      </c>
      <c r="F33" s="18">
        <v>4.7</v>
      </c>
    </row>
    <row r="34" spans="1:6" ht="15" customHeight="1">
      <c r="A34" s="103" t="s">
        <v>4</v>
      </c>
      <c r="B34" s="18">
        <v>6.1</v>
      </c>
      <c r="C34" s="18">
        <v>4.6</v>
      </c>
      <c r="D34" s="370">
        <v>29.2</v>
      </c>
      <c r="E34" s="18">
        <v>7.2</v>
      </c>
      <c r="F34" s="18">
        <v>6.6</v>
      </c>
    </row>
    <row r="35" spans="1:6" ht="15" customHeight="1">
      <c r="A35" s="103" t="s">
        <v>5</v>
      </c>
      <c r="B35" s="18">
        <v>5.3</v>
      </c>
      <c r="C35" s="18">
        <v>3.6</v>
      </c>
      <c r="D35" s="370">
        <v>2.7</v>
      </c>
      <c r="E35" s="18">
        <v>3.5</v>
      </c>
      <c r="F35" s="18">
        <v>4.5</v>
      </c>
    </row>
    <row r="36" spans="1:6" ht="15" customHeight="1">
      <c r="A36" s="103" t="s">
        <v>6</v>
      </c>
      <c r="B36" s="18">
        <v>11.4</v>
      </c>
      <c r="C36" s="18">
        <v>11.3</v>
      </c>
      <c r="D36" s="370">
        <v>12.8</v>
      </c>
      <c r="E36" s="18">
        <v>11.4</v>
      </c>
      <c r="F36" s="18">
        <v>11.4</v>
      </c>
    </row>
    <row r="37" spans="1:6" ht="15" customHeight="1">
      <c r="A37" s="103" t="s">
        <v>7</v>
      </c>
      <c r="B37" s="18">
        <v>12.4</v>
      </c>
      <c r="C37" s="18">
        <v>12.4</v>
      </c>
      <c r="D37" s="370">
        <v>18.2</v>
      </c>
      <c r="E37" s="18">
        <v>13</v>
      </c>
      <c r="F37" s="18">
        <v>12.7</v>
      </c>
    </row>
    <row r="38" spans="1:6" ht="15" customHeight="1">
      <c r="A38" s="103" t="s">
        <v>8</v>
      </c>
      <c r="B38" s="18">
        <v>18.5</v>
      </c>
      <c r="C38" s="18">
        <v>17.1</v>
      </c>
      <c r="D38" s="370">
        <v>9.1</v>
      </c>
      <c r="E38" s="18">
        <v>16.2</v>
      </c>
      <c r="F38" s="18">
        <v>17.5</v>
      </c>
    </row>
    <row r="39" spans="1:6" ht="15" customHeight="1">
      <c r="A39" s="103" t="s">
        <v>16</v>
      </c>
      <c r="B39" s="18">
        <v>40.7</v>
      </c>
      <c r="C39" s="18">
        <v>48</v>
      </c>
      <c r="D39" s="370">
        <v>21.6</v>
      </c>
      <c r="E39" s="18">
        <v>45.3</v>
      </c>
      <c r="F39" s="18">
        <v>42.8</v>
      </c>
    </row>
    <row r="40" spans="1:6" ht="6" customHeight="1">
      <c r="A40" s="96"/>
      <c r="B40" s="20"/>
      <c r="C40" s="20"/>
      <c r="D40" s="20"/>
      <c r="E40" s="20"/>
      <c r="F40" s="20"/>
    </row>
    <row r="41" spans="1:10" ht="26.25" customHeight="1">
      <c r="A41" s="388" t="s">
        <v>364</v>
      </c>
      <c r="B41" s="388"/>
      <c r="C41" s="388"/>
      <c r="D41" s="388"/>
      <c r="E41" s="388"/>
      <c r="F41" s="388"/>
      <c r="G41" s="372"/>
      <c r="H41" s="372"/>
      <c r="I41" s="372"/>
      <c r="J41" s="372"/>
    </row>
  </sheetData>
  <sheetProtection/>
  <mergeCells count="3">
    <mergeCell ref="B3:F3"/>
    <mergeCell ref="B5:E5"/>
    <mergeCell ref="A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4.28125" style="38" customWidth="1"/>
    <col min="2" max="2" width="7.140625" style="38" customWidth="1"/>
    <col min="3" max="3" width="8.28125" style="38" customWidth="1"/>
    <col min="4" max="4" width="7.140625" style="38" customWidth="1"/>
    <col min="5" max="5" width="7.421875" style="38" customWidth="1"/>
    <col min="6" max="6" width="7.7109375" style="38" customWidth="1"/>
    <col min="7" max="16384" width="9.140625" style="38" customWidth="1"/>
  </cols>
  <sheetData>
    <row r="1" ht="15" customHeight="1">
      <c r="A1" s="63" t="s">
        <v>163</v>
      </c>
    </row>
    <row r="2" ht="15" customHeight="1"/>
    <row r="3" ht="15" customHeight="1">
      <c r="I3" s="99" t="s">
        <v>104</v>
      </c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105"/>
    </row>
    <row r="5" spans="1:9" ht="15" customHeight="1">
      <c r="A5" s="116"/>
      <c r="B5" s="392" t="s">
        <v>105</v>
      </c>
      <c r="C5" s="392"/>
      <c r="D5" s="392"/>
      <c r="E5" s="392"/>
      <c r="F5" s="392"/>
      <c r="G5" s="392"/>
      <c r="H5" s="392"/>
      <c r="I5" s="117"/>
    </row>
    <row r="6" spans="1:9" ht="15" customHeight="1">
      <c r="A6" s="118" t="s">
        <v>111</v>
      </c>
      <c r="B6" s="119" t="s">
        <v>14</v>
      </c>
      <c r="C6" s="119" t="s">
        <v>4</v>
      </c>
      <c r="D6" s="119" t="s">
        <v>5</v>
      </c>
      <c r="E6" s="119" t="s">
        <v>6</v>
      </c>
      <c r="F6" s="119" t="s">
        <v>7</v>
      </c>
      <c r="G6" s="119" t="s">
        <v>8</v>
      </c>
      <c r="H6" s="119" t="s">
        <v>16</v>
      </c>
      <c r="I6" s="119" t="s">
        <v>25</v>
      </c>
    </row>
    <row r="7" spans="1:9" ht="6" customHeight="1">
      <c r="A7" s="120"/>
      <c r="B7" s="78"/>
      <c r="C7" s="78"/>
      <c r="D7" s="78"/>
      <c r="E7" s="78"/>
      <c r="F7" s="78"/>
      <c r="G7" s="78"/>
      <c r="H7" s="78"/>
      <c r="I7" s="78"/>
    </row>
    <row r="8" spans="1:16" ht="15" customHeight="1">
      <c r="A8" s="121" t="s">
        <v>15</v>
      </c>
      <c r="B8" s="79">
        <v>10100</v>
      </c>
      <c r="C8" s="79">
        <v>6200</v>
      </c>
      <c r="D8" s="79">
        <v>3300</v>
      </c>
      <c r="E8" s="79">
        <v>3400</v>
      </c>
      <c r="F8" s="79">
        <v>2800</v>
      </c>
      <c r="G8" s="79">
        <v>3000</v>
      </c>
      <c r="H8" s="79">
        <v>6500</v>
      </c>
      <c r="I8" s="79">
        <v>35300</v>
      </c>
      <c r="J8" s="59"/>
      <c r="K8" s="59"/>
      <c r="L8" s="59"/>
      <c r="M8" s="59"/>
      <c r="N8" s="59"/>
      <c r="O8" s="59"/>
      <c r="P8" s="59"/>
    </row>
    <row r="9" spans="1:9" ht="6.75" customHeight="1">
      <c r="A9" s="121"/>
      <c r="B9" s="79"/>
      <c r="C9" s="79"/>
      <c r="D9" s="79"/>
      <c r="E9" s="79"/>
      <c r="F9" s="79"/>
      <c r="G9" s="79"/>
      <c r="H9" s="79"/>
      <c r="I9" s="79"/>
    </row>
    <row r="10" spans="1:16" ht="15" customHeight="1">
      <c r="A10" s="121" t="s">
        <v>94</v>
      </c>
      <c r="B10" s="80">
        <v>100</v>
      </c>
      <c r="C10" s="80">
        <v>100</v>
      </c>
      <c r="D10" s="80">
        <v>100</v>
      </c>
      <c r="E10" s="80">
        <v>100</v>
      </c>
      <c r="F10" s="80">
        <v>100</v>
      </c>
      <c r="G10" s="80">
        <v>100</v>
      </c>
      <c r="H10" s="80">
        <v>100</v>
      </c>
      <c r="I10" s="80">
        <v>100</v>
      </c>
      <c r="J10" s="59"/>
      <c r="K10" s="59"/>
      <c r="L10" s="59"/>
      <c r="M10" s="59"/>
      <c r="N10" s="59"/>
      <c r="O10" s="59"/>
      <c r="P10" s="59"/>
    </row>
    <row r="11" spans="1:16" ht="15" customHeight="1">
      <c r="A11" s="122" t="s">
        <v>38</v>
      </c>
      <c r="B11" s="81">
        <v>57.5</v>
      </c>
      <c r="C11" s="81">
        <v>66</v>
      </c>
      <c r="D11" s="81">
        <v>57.2</v>
      </c>
      <c r="E11" s="81">
        <v>46.4</v>
      </c>
      <c r="F11" s="81">
        <v>25.3</v>
      </c>
      <c r="G11" s="81">
        <v>8</v>
      </c>
      <c r="H11" s="81">
        <v>2.9</v>
      </c>
      <c r="I11" s="39">
        <v>41.1</v>
      </c>
      <c r="J11" s="59"/>
      <c r="K11" s="59"/>
      <c r="L11" s="59"/>
      <c r="M11" s="59"/>
      <c r="N11" s="59"/>
      <c r="O11" s="59"/>
      <c r="P11" s="59"/>
    </row>
    <row r="12" spans="1:16" ht="15" customHeight="1">
      <c r="A12" s="103" t="s">
        <v>14</v>
      </c>
      <c r="B12" s="81">
        <v>39.6</v>
      </c>
      <c r="C12" s="81">
        <v>25.1</v>
      </c>
      <c r="D12" s="81">
        <v>17.9</v>
      </c>
      <c r="E12" s="81">
        <v>18.1</v>
      </c>
      <c r="F12" s="81">
        <v>10.3</v>
      </c>
      <c r="G12" s="81">
        <v>3.7</v>
      </c>
      <c r="H12" s="81">
        <v>0.6</v>
      </c>
      <c r="I12" s="39">
        <v>20.4</v>
      </c>
      <c r="J12" s="59"/>
      <c r="K12" s="59"/>
      <c r="L12" s="59"/>
      <c r="M12" s="59"/>
      <c r="N12" s="59"/>
      <c r="O12" s="59"/>
      <c r="P12" s="59"/>
    </row>
    <row r="13" spans="1:16" ht="15" customHeight="1">
      <c r="A13" s="103" t="s">
        <v>4</v>
      </c>
      <c r="B13" s="82" t="s">
        <v>84</v>
      </c>
      <c r="C13" s="81">
        <v>3.3</v>
      </c>
      <c r="D13" s="81">
        <v>9.6</v>
      </c>
      <c r="E13" s="81">
        <v>5.8</v>
      </c>
      <c r="F13" s="81">
        <v>1.1</v>
      </c>
      <c r="G13" s="81">
        <v>4.9</v>
      </c>
      <c r="H13" s="81">
        <v>0.6</v>
      </c>
      <c r="I13" s="39">
        <v>2.6</v>
      </c>
      <c r="J13" s="59"/>
      <c r="K13" s="59"/>
      <c r="L13" s="59"/>
      <c r="M13" s="59"/>
      <c r="N13" s="59"/>
      <c r="O13" s="59"/>
      <c r="P13" s="59"/>
    </row>
    <row r="14" spans="1:16" ht="15" customHeight="1">
      <c r="A14" s="103" t="s">
        <v>5</v>
      </c>
      <c r="B14" s="82" t="s">
        <v>84</v>
      </c>
      <c r="C14" s="82" t="s">
        <v>84</v>
      </c>
      <c r="D14" s="81">
        <v>4.4</v>
      </c>
      <c r="E14" s="81">
        <v>13.2</v>
      </c>
      <c r="F14" s="81">
        <v>3.8</v>
      </c>
      <c r="G14" s="81">
        <v>2</v>
      </c>
      <c r="H14" s="81">
        <v>0.1</v>
      </c>
      <c r="I14" s="39">
        <v>2.2</v>
      </c>
      <c r="J14" s="59"/>
      <c r="K14" s="59"/>
      <c r="L14" s="59"/>
      <c r="M14" s="59"/>
      <c r="N14" s="59"/>
      <c r="O14" s="59"/>
      <c r="P14" s="59"/>
    </row>
    <row r="15" spans="1:16" ht="15" customHeight="1">
      <c r="A15" s="103" t="s">
        <v>6</v>
      </c>
      <c r="B15" s="82" t="s">
        <v>84</v>
      </c>
      <c r="C15" s="82" t="s">
        <v>84</v>
      </c>
      <c r="D15" s="82" t="s">
        <v>84</v>
      </c>
      <c r="E15" s="81">
        <v>10.9</v>
      </c>
      <c r="F15" s="81">
        <v>21.7</v>
      </c>
      <c r="G15" s="81">
        <v>9.8</v>
      </c>
      <c r="H15" s="82" t="s">
        <v>84</v>
      </c>
      <c r="I15" s="39">
        <v>3.6</v>
      </c>
      <c r="J15" s="59"/>
      <c r="K15" s="59"/>
      <c r="L15" s="59"/>
      <c r="M15" s="59"/>
      <c r="N15" s="59"/>
      <c r="O15" s="59"/>
      <c r="P15" s="59"/>
    </row>
    <row r="16" spans="1:16" ht="15" customHeight="1">
      <c r="A16" s="103" t="s">
        <v>7</v>
      </c>
      <c r="B16" s="82" t="s">
        <v>84</v>
      </c>
      <c r="C16" s="82" t="s">
        <v>84</v>
      </c>
      <c r="D16" s="82" t="s">
        <v>84</v>
      </c>
      <c r="E16" s="82" t="s">
        <v>84</v>
      </c>
      <c r="F16" s="81">
        <v>20.7</v>
      </c>
      <c r="G16" s="81">
        <v>26.8</v>
      </c>
      <c r="H16" s="81">
        <v>5.5</v>
      </c>
      <c r="I16" s="39">
        <v>4.9</v>
      </c>
      <c r="J16" s="59"/>
      <c r="K16" s="59"/>
      <c r="L16" s="59"/>
      <c r="M16" s="59"/>
      <c r="N16" s="59"/>
      <c r="O16" s="59"/>
      <c r="P16" s="59"/>
    </row>
    <row r="17" spans="1:16" ht="15" customHeight="1">
      <c r="A17" s="103" t="s">
        <v>8</v>
      </c>
      <c r="B17" s="82" t="s">
        <v>84</v>
      </c>
      <c r="C17" s="82" t="s">
        <v>84</v>
      </c>
      <c r="D17" s="82" t="s">
        <v>84</v>
      </c>
      <c r="E17" s="82" t="s">
        <v>84</v>
      </c>
      <c r="F17" s="82" t="s">
        <v>84</v>
      </c>
      <c r="G17" s="81">
        <v>26</v>
      </c>
      <c r="H17" s="81">
        <v>21.2</v>
      </c>
      <c r="I17" s="39">
        <v>6.1</v>
      </c>
      <c r="J17" s="59"/>
      <c r="K17" s="59"/>
      <c r="L17" s="59"/>
      <c r="M17" s="59"/>
      <c r="N17" s="59"/>
      <c r="O17" s="59"/>
      <c r="P17" s="59"/>
    </row>
    <row r="18" spans="1:16" ht="15" customHeight="1">
      <c r="A18" s="103" t="s">
        <v>16</v>
      </c>
      <c r="B18" s="82" t="s">
        <v>84</v>
      </c>
      <c r="C18" s="82" t="s">
        <v>84</v>
      </c>
      <c r="D18" s="82" t="s">
        <v>84</v>
      </c>
      <c r="E18" s="82" t="s">
        <v>84</v>
      </c>
      <c r="F18" s="82" t="s">
        <v>84</v>
      </c>
      <c r="G18" s="82" t="s">
        <v>84</v>
      </c>
      <c r="H18" s="81">
        <v>37.4</v>
      </c>
      <c r="I18" s="39">
        <v>6.9</v>
      </c>
      <c r="J18" s="59"/>
      <c r="K18" s="59"/>
      <c r="L18" s="59"/>
      <c r="M18" s="59"/>
      <c r="N18" s="59"/>
      <c r="O18" s="59"/>
      <c r="P18" s="59"/>
    </row>
    <row r="19" spans="1:16" ht="15" customHeight="1">
      <c r="A19" s="130" t="s">
        <v>164</v>
      </c>
      <c r="B19" s="131">
        <v>2.9</v>
      </c>
      <c r="C19" s="131">
        <v>5.6</v>
      </c>
      <c r="D19" s="81">
        <v>10.8</v>
      </c>
      <c r="E19" s="81">
        <v>5.7</v>
      </c>
      <c r="F19" s="81">
        <v>17.1</v>
      </c>
      <c r="G19" s="81">
        <v>18.8</v>
      </c>
      <c r="H19" s="81">
        <v>31.7</v>
      </c>
      <c r="I19" s="131">
        <v>12.2</v>
      </c>
      <c r="J19" s="59"/>
      <c r="K19" s="59"/>
      <c r="L19" s="59"/>
      <c r="M19" s="59"/>
      <c r="N19" s="59"/>
      <c r="O19" s="59"/>
      <c r="P19" s="59"/>
    </row>
    <row r="20" spans="1:9" ht="6" customHeight="1">
      <c r="A20" s="114"/>
      <c r="B20" s="84"/>
      <c r="C20" s="84"/>
      <c r="D20" s="84"/>
      <c r="E20" s="84"/>
      <c r="F20" s="84"/>
      <c r="G20" s="84"/>
      <c r="H20" s="84"/>
      <c r="I20" s="84"/>
    </row>
    <row r="21" ht="13.5">
      <c r="A21" s="38" t="s">
        <v>348</v>
      </c>
    </row>
    <row r="32" ht="12">
      <c r="J32" s="59"/>
    </row>
    <row r="33" spans="3:10" ht="12">
      <c r="C33" s="59"/>
      <c r="D33" s="59"/>
      <c r="J33" s="59"/>
    </row>
    <row r="34" spans="3:10" ht="12">
      <c r="C34" s="59"/>
      <c r="D34" s="59"/>
      <c r="E34" s="59"/>
      <c r="I34" s="59"/>
      <c r="J34" s="59"/>
    </row>
    <row r="35" spans="3:10" ht="12">
      <c r="C35" s="59"/>
      <c r="D35" s="59"/>
      <c r="E35" s="59"/>
      <c r="F35" s="59"/>
      <c r="I35" s="59"/>
      <c r="J35" s="59"/>
    </row>
    <row r="36" spans="3:10" ht="12">
      <c r="C36" s="59"/>
      <c r="D36" s="59"/>
      <c r="E36" s="59"/>
      <c r="F36" s="59"/>
      <c r="G36" s="59"/>
      <c r="I36" s="59"/>
      <c r="J36" s="59"/>
    </row>
    <row r="37" spans="4:10" ht="12">
      <c r="D37" s="59"/>
      <c r="E37" s="59"/>
      <c r="F37" s="59"/>
      <c r="G37" s="59"/>
      <c r="H37" s="59"/>
      <c r="I37" s="59"/>
      <c r="J37" s="59"/>
    </row>
    <row r="38" spans="5:10" ht="12">
      <c r="E38" s="59"/>
      <c r="F38" s="59"/>
      <c r="G38" s="59"/>
      <c r="H38" s="59"/>
      <c r="I38" s="59"/>
      <c r="J38" s="59"/>
    </row>
    <row r="39" spans="7:10" ht="12">
      <c r="G39" s="59"/>
      <c r="H39" s="59"/>
      <c r="I39" s="59"/>
      <c r="J39" s="59"/>
    </row>
    <row r="40" spans="3:10" ht="12">
      <c r="C40" s="59"/>
      <c r="D40" s="59"/>
      <c r="E40" s="59"/>
      <c r="F40" s="59"/>
      <c r="G40" s="59"/>
      <c r="H40" s="59"/>
      <c r="I40" s="59"/>
      <c r="J40" s="59"/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0.140625" style="38" customWidth="1"/>
    <col min="2" max="2" width="13.00390625" style="38" customWidth="1"/>
    <col min="3" max="3" width="10.57421875" style="38" bestFit="1" customWidth="1"/>
    <col min="4" max="4" width="9.57421875" style="38" bestFit="1" customWidth="1"/>
    <col min="5" max="5" width="12.57421875" style="38" customWidth="1"/>
    <col min="6" max="6" width="9.140625" style="39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spans="1:6" s="63" customFormat="1" ht="15" customHeight="1">
      <c r="A1" s="63" t="s">
        <v>329</v>
      </c>
      <c r="F1" s="60"/>
    </row>
    <row r="2" s="63" customFormat="1" ht="15" customHeight="1">
      <c r="F2" s="60"/>
    </row>
    <row r="3" ht="15" customHeight="1">
      <c r="D3" s="51"/>
    </row>
    <row r="4" spans="1:6" ht="15" customHeight="1">
      <c r="A4" s="104"/>
      <c r="B4" s="104"/>
      <c r="C4" s="104"/>
      <c r="D4" s="105"/>
      <c r="E4" s="104"/>
      <c r="F4" s="145"/>
    </row>
    <row r="5" spans="1:12" ht="15" customHeight="1">
      <c r="A5" s="163"/>
      <c r="B5" s="387" t="s">
        <v>0</v>
      </c>
      <c r="C5" s="387"/>
      <c r="D5" s="387"/>
      <c r="E5" s="107"/>
      <c r="F5" s="146"/>
      <c r="J5" s="393"/>
      <c r="K5" s="393"/>
      <c r="L5" s="393"/>
    </row>
    <row r="6" spans="1:13" ht="30" customHeight="1">
      <c r="A6" s="109" t="s">
        <v>100</v>
      </c>
      <c r="B6" s="97" t="s">
        <v>2</v>
      </c>
      <c r="C6" s="110" t="s">
        <v>89</v>
      </c>
      <c r="D6" s="110" t="s">
        <v>24</v>
      </c>
      <c r="E6" s="110" t="s">
        <v>25</v>
      </c>
      <c r="F6" s="147" t="s">
        <v>15</v>
      </c>
      <c r="J6" s="73"/>
      <c r="K6" s="73"/>
      <c r="L6" s="73"/>
      <c r="M6" s="73"/>
    </row>
    <row r="7" spans="1:13" ht="6" customHeight="1">
      <c r="A7" s="107"/>
      <c r="B7" s="68"/>
      <c r="C7" s="85"/>
      <c r="D7" s="85"/>
      <c r="E7" s="85"/>
      <c r="F7" s="48"/>
      <c r="J7" s="73"/>
      <c r="K7" s="73"/>
      <c r="L7" s="73"/>
      <c r="M7" s="73"/>
    </row>
    <row r="8" spans="1:13" ht="15" customHeight="1">
      <c r="A8" s="112" t="s">
        <v>99</v>
      </c>
      <c r="B8" s="74">
        <v>16800</v>
      </c>
      <c r="C8" s="74">
        <v>12200</v>
      </c>
      <c r="D8" s="74">
        <v>6400</v>
      </c>
      <c r="E8" s="74">
        <v>35300</v>
      </c>
      <c r="F8" s="46"/>
      <c r="J8" s="39"/>
      <c r="K8" s="39"/>
      <c r="L8" s="39"/>
      <c r="M8" s="39"/>
    </row>
    <row r="9" spans="1:13" ht="6" customHeight="1">
      <c r="A9" s="112"/>
      <c r="B9" s="74"/>
      <c r="C9" s="74"/>
      <c r="D9" s="74"/>
      <c r="E9" s="74"/>
      <c r="F9" s="46"/>
      <c r="J9" s="39"/>
      <c r="K9" s="39"/>
      <c r="L9" s="39"/>
      <c r="M9" s="39"/>
    </row>
    <row r="10" spans="1:13" ht="15" customHeight="1">
      <c r="A10" s="113" t="s">
        <v>100</v>
      </c>
      <c r="B10" s="75">
        <v>7900</v>
      </c>
      <c r="C10" s="75">
        <v>8000</v>
      </c>
      <c r="D10" s="75">
        <v>4600</v>
      </c>
      <c r="E10" s="75">
        <v>20600</v>
      </c>
      <c r="J10" s="39"/>
      <c r="K10" s="39"/>
      <c r="L10" s="39"/>
      <c r="M10" s="39"/>
    </row>
    <row r="11" spans="1:13" ht="15" customHeight="1">
      <c r="A11" s="113" t="s">
        <v>101</v>
      </c>
      <c r="B11" s="75">
        <v>6200</v>
      </c>
      <c r="C11" s="75">
        <v>5200</v>
      </c>
      <c r="D11" s="75">
        <v>2700</v>
      </c>
      <c r="E11" s="75">
        <v>14100</v>
      </c>
      <c r="J11" s="39"/>
      <c r="K11" s="39"/>
      <c r="L11" s="39"/>
      <c r="M11" s="39"/>
    </row>
    <row r="12" spans="1:13" ht="6" customHeight="1">
      <c r="A12" s="113"/>
      <c r="B12" s="76"/>
      <c r="C12" s="76"/>
      <c r="D12" s="76"/>
      <c r="E12" s="76"/>
      <c r="J12" s="39"/>
      <c r="K12" s="39"/>
      <c r="L12" s="39"/>
      <c r="M12" s="39"/>
    </row>
    <row r="13" spans="1:13" ht="15" customHeight="1">
      <c r="A13" s="107" t="s">
        <v>333</v>
      </c>
      <c r="B13" s="48"/>
      <c r="C13" s="48"/>
      <c r="D13" s="48"/>
      <c r="E13" s="48"/>
      <c r="J13" s="39"/>
      <c r="K13" s="39"/>
      <c r="L13" s="39"/>
      <c r="M13" s="39"/>
    </row>
    <row r="14" spans="1:13" ht="15" customHeight="1">
      <c r="A14" s="117" t="s">
        <v>165</v>
      </c>
      <c r="B14" s="39">
        <v>0.7</v>
      </c>
      <c r="C14" s="39">
        <v>1.6</v>
      </c>
      <c r="D14" s="39">
        <v>1.1</v>
      </c>
      <c r="E14" s="39">
        <v>1.1</v>
      </c>
      <c r="F14" s="75">
        <v>400</v>
      </c>
      <c r="G14" s="39"/>
      <c r="H14" s="39"/>
      <c r="I14" s="39"/>
      <c r="J14" s="39"/>
      <c r="K14" s="39"/>
      <c r="L14" s="39"/>
      <c r="M14" s="39"/>
    </row>
    <row r="15" spans="1:13" ht="15" customHeight="1">
      <c r="A15" s="117" t="s">
        <v>166</v>
      </c>
      <c r="B15" s="39">
        <v>5.9</v>
      </c>
      <c r="C15" s="39">
        <v>6.7</v>
      </c>
      <c r="D15" s="39">
        <v>16.5</v>
      </c>
      <c r="E15" s="39">
        <v>8.1</v>
      </c>
      <c r="F15" s="75">
        <v>2900</v>
      </c>
      <c r="G15" s="39"/>
      <c r="H15" s="39"/>
      <c r="I15" s="39"/>
      <c r="J15" s="39"/>
      <c r="K15" s="39"/>
      <c r="L15" s="39"/>
      <c r="M15" s="39"/>
    </row>
    <row r="16" spans="1:13" ht="15" customHeight="1">
      <c r="A16" s="117" t="s">
        <v>167</v>
      </c>
      <c r="B16" s="39">
        <v>3.2</v>
      </c>
      <c r="C16" s="39">
        <v>6.8</v>
      </c>
      <c r="D16" s="39">
        <v>8.6</v>
      </c>
      <c r="E16" s="39">
        <v>5.4</v>
      </c>
      <c r="F16" s="75">
        <v>1900</v>
      </c>
      <c r="G16" s="39"/>
      <c r="H16" s="39"/>
      <c r="I16" s="39"/>
      <c r="J16" s="39"/>
      <c r="K16" s="39"/>
      <c r="L16" s="39"/>
      <c r="M16" s="39"/>
    </row>
    <row r="17" spans="1:13" ht="15" customHeight="1">
      <c r="A17" s="117" t="s">
        <v>168</v>
      </c>
      <c r="B17" s="39">
        <v>29.3</v>
      </c>
      <c r="C17" s="39">
        <v>30.8</v>
      </c>
      <c r="D17" s="39">
        <v>18.5</v>
      </c>
      <c r="E17" s="39">
        <v>27.9</v>
      </c>
      <c r="F17" s="75">
        <v>9800</v>
      </c>
      <c r="G17" s="39"/>
      <c r="H17" s="39"/>
      <c r="I17" s="39"/>
      <c r="J17" s="39"/>
      <c r="K17" s="39"/>
      <c r="L17" s="39"/>
      <c r="M17" s="39"/>
    </row>
    <row r="18" spans="1:13" ht="15" customHeight="1">
      <c r="A18" s="117" t="s">
        <v>138</v>
      </c>
      <c r="B18" s="39">
        <v>5.3</v>
      </c>
      <c r="C18" s="39">
        <v>12.9</v>
      </c>
      <c r="D18" s="39">
        <v>20.1</v>
      </c>
      <c r="E18" s="39">
        <v>10.5</v>
      </c>
      <c r="F18" s="75">
        <v>3700</v>
      </c>
      <c r="G18" s="39"/>
      <c r="H18" s="39"/>
      <c r="I18" s="39"/>
      <c r="J18" s="39"/>
      <c r="K18" s="39"/>
      <c r="L18" s="39"/>
      <c r="M18" s="39"/>
    </row>
    <row r="19" spans="1:13" ht="15" customHeight="1">
      <c r="A19" s="117" t="s">
        <v>169</v>
      </c>
      <c r="B19" s="39">
        <v>2.7</v>
      </c>
      <c r="C19" s="39">
        <v>7.3</v>
      </c>
      <c r="D19" s="39">
        <v>7.7</v>
      </c>
      <c r="E19" s="39">
        <v>5.2</v>
      </c>
      <c r="F19" s="75">
        <v>1800</v>
      </c>
      <c r="G19" s="39"/>
      <c r="H19" s="39"/>
      <c r="I19" s="39"/>
      <c r="J19" s="39"/>
      <c r="K19" s="39"/>
      <c r="L19" s="39"/>
      <c r="M19" s="39"/>
    </row>
    <row r="20" spans="1:13" ht="6" customHeight="1">
      <c r="A20" s="55"/>
      <c r="B20" s="56"/>
      <c r="C20" s="56"/>
      <c r="D20" s="56"/>
      <c r="E20" s="56"/>
      <c r="F20" s="56"/>
      <c r="J20" s="39"/>
      <c r="K20" s="39"/>
      <c r="L20" s="39"/>
      <c r="M20" s="39"/>
    </row>
    <row r="21" spans="1:13" ht="28.5" customHeight="1">
      <c r="A21" s="394" t="s">
        <v>339</v>
      </c>
      <c r="B21" s="394"/>
      <c r="C21" s="394"/>
      <c r="D21" s="394"/>
      <c r="E21" s="394"/>
      <c r="F21" s="394"/>
      <c r="J21" s="39"/>
      <c r="K21" s="39"/>
      <c r="L21" s="39"/>
      <c r="M21" s="39"/>
    </row>
    <row r="22" spans="1:13" ht="12" customHeight="1">
      <c r="A22" s="57"/>
      <c r="B22" s="39"/>
      <c r="C22" s="39"/>
      <c r="D22" s="39"/>
      <c r="E22" s="39"/>
      <c r="J22" s="39"/>
      <c r="K22" s="39"/>
      <c r="L22" s="39"/>
      <c r="M22" s="39"/>
    </row>
  </sheetData>
  <sheetProtection/>
  <mergeCells count="3">
    <mergeCell ref="B5:D5"/>
    <mergeCell ref="J5:L5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0.140625" style="38" customWidth="1"/>
    <col min="2" max="2" width="13.00390625" style="38" customWidth="1"/>
    <col min="3" max="3" width="10.57421875" style="38" bestFit="1" customWidth="1"/>
    <col min="4" max="4" width="9.57421875" style="38" bestFit="1" customWidth="1"/>
    <col min="5" max="5" width="12.57421875" style="38" customWidth="1"/>
    <col min="6" max="6" width="9.140625" style="39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spans="1:13" ht="15" customHeight="1">
      <c r="A1" s="63" t="s">
        <v>330</v>
      </c>
      <c r="J1" s="39"/>
      <c r="K1" s="39"/>
      <c r="L1" s="39"/>
      <c r="M1" s="39"/>
    </row>
    <row r="2" spans="1:13" ht="15" customHeight="1">
      <c r="A2" s="63"/>
      <c r="J2" s="39"/>
      <c r="K2" s="39"/>
      <c r="L2" s="39"/>
      <c r="M2" s="39"/>
    </row>
    <row r="3" spans="1:13" ht="15" customHeight="1">
      <c r="A3" s="164"/>
      <c r="B3" s="104"/>
      <c r="C3" s="104"/>
      <c r="D3" s="104"/>
      <c r="E3" s="104"/>
      <c r="F3" s="145"/>
      <c r="J3" s="39"/>
      <c r="K3" s="39"/>
      <c r="L3" s="39"/>
      <c r="M3" s="39"/>
    </row>
    <row r="4" spans="1:13" ht="15" customHeight="1">
      <c r="A4" s="107"/>
      <c r="B4" s="387" t="s">
        <v>0</v>
      </c>
      <c r="C4" s="387"/>
      <c r="D4" s="387"/>
      <c r="E4" s="107"/>
      <c r="F4" s="146"/>
      <c r="J4" s="39"/>
      <c r="K4" s="39"/>
      <c r="L4" s="39"/>
      <c r="M4" s="39"/>
    </row>
    <row r="5" spans="1:13" ht="30" customHeight="1">
      <c r="A5" s="109" t="s">
        <v>102</v>
      </c>
      <c r="B5" s="97" t="s">
        <v>2</v>
      </c>
      <c r="C5" s="110" t="s">
        <v>89</v>
      </c>
      <c r="D5" s="110" t="s">
        <v>24</v>
      </c>
      <c r="E5" s="110" t="s">
        <v>25</v>
      </c>
      <c r="F5" s="147" t="s">
        <v>15</v>
      </c>
      <c r="J5" s="39"/>
      <c r="K5" s="39"/>
      <c r="L5" s="39"/>
      <c r="M5" s="39"/>
    </row>
    <row r="6" spans="1:13" ht="6" customHeight="1">
      <c r="A6" s="107"/>
      <c r="B6" s="68"/>
      <c r="C6" s="85"/>
      <c r="D6" s="85"/>
      <c r="E6" s="85"/>
      <c r="F6" s="48"/>
      <c r="J6" s="39"/>
      <c r="K6" s="39"/>
      <c r="L6" s="39"/>
      <c r="M6" s="39"/>
    </row>
    <row r="7" spans="1:13" ht="15" customHeight="1">
      <c r="A7" s="112" t="s">
        <v>99</v>
      </c>
      <c r="B7" s="74">
        <v>16800</v>
      </c>
      <c r="C7" s="74">
        <v>12200</v>
      </c>
      <c r="D7" s="74">
        <v>6400</v>
      </c>
      <c r="E7" s="74">
        <v>35300</v>
      </c>
      <c r="F7" s="46"/>
      <c r="J7" s="39"/>
      <c r="K7" s="39"/>
      <c r="L7" s="39"/>
      <c r="M7" s="39"/>
    </row>
    <row r="8" spans="1:13" ht="6" customHeight="1">
      <c r="A8" s="112"/>
      <c r="B8" s="74"/>
      <c r="C8" s="74"/>
      <c r="D8" s="74"/>
      <c r="E8" s="74"/>
      <c r="F8" s="46"/>
      <c r="J8" s="39"/>
      <c r="K8" s="39"/>
      <c r="L8" s="39"/>
      <c r="M8" s="39"/>
    </row>
    <row r="9" spans="1:13" ht="15" customHeight="1">
      <c r="A9" s="113" t="s">
        <v>102</v>
      </c>
      <c r="B9" s="75">
        <v>5700</v>
      </c>
      <c r="C9" s="75">
        <v>5200</v>
      </c>
      <c r="D9" s="75">
        <v>4200</v>
      </c>
      <c r="E9" s="75">
        <v>15000</v>
      </c>
      <c r="J9" s="39"/>
      <c r="K9" s="39"/>
      <c r="L9" s="39"/>
      <c r="M9" s="39"/>
    </row>
    <row r="10" spans="1:13" ht="15" customHeight="1">
      <c r="A10" s="113" t="s">
        <v>103</v>
      </c>
      <c r="B10" s="75">
        <v>4200</v>
      </c>
      <c r="C10" s="75">
        <v>3300</v>
      </c>
      <c r="D10" s="75">
        <v>2100</v>
      </c>
      <c r="E10" s="75">
        <v>9700</v>
      </c>
      <c r="J10" s="39"/>
      <c r="K10" s="39"/>
      <c r="L10" s="39"/>
      <c r="M10" s="39"/>
    </row>
    <row r="11" spans="1:13" ht="6" customHeight="1">
      <c r="A11" s="113"/>
      <c r="B11" s="76"/>
      <c r="C11" s="76"/>
      <c r="D11" s="76"/>
      <c r="E11" s="76"/>
      <c r="J11" s="39"/>
      <c r="K11" s="39"/>
      <c r="L11" s="39"/>
      <c r="M11" s="39"/>
    </row>
    <row r="12" spans="1:13" ht="15" customHeight="1">
      <c r="A12" s="132" t="s">
        <v>334</v>
      </c>
      <c r="B12" s="48"/>
      <c r="C12" s="48"/>
      <c r="D12" s="48"/>
      <c r="E12" s="48"/>
      <c r="J12" s="39"/>
      <c r="K12" s="39"/>
      <c r="L12" s="39"/>
      <c r="M12" s="39"/>
    </row>
    <row r="13" spans="1:10" ht="15" customHeight="1">
      <c r="A13" s="117" t="s">
        <v>165</v>
      </c>
      <c r="B13" s="39">
        <v>2.6</v>
      </c>
      <c r="C13" s="39">
        <v>4.5</v>
      </c>
      <c r="D13" s="39">
        <v>1.9</v>
      </c>
      <c r="E13" s="39">
        <v>3.1</v>
      </c>
      <c r="F13" s="75">
        <v>1100</v>
      </c>
      <c r="G13" s="39"/>
      <c r="H13" s="39"/>
      <c r="I13" s="39"/>
      <c r="J13" s="39"/>
    </row>
    <row r="14" spans="1:10" ht="15" customHeight="1">
      <c r="A14" s="117" t="s">
        <v>166</v>
      </c>
      <c r="B14" s="39">
        <v>6.2</v>
      </c>
      <c r="C14" s="39">
        <v>10.3</v>
      </c>
      <c r="D14" s="39">
        <v>8.5</v>
      </c>
      <c r="E14" s="39">
        <v>8</v>
      </c>
      <c r="F14" s="75">
        <v>2800</v>
      </c>
      <c r="G14" s="39"/>
      <c r="H14" s="39"/>
      <c r="I14" s="39"/>
      <c r="J14" s="39"/>
    </row>
    <row r="15" spans="1:10" ht="15" customHeight="1">
      <c r="A15" s="117" t="s">
        <v>167</v>
      </c>
      <c r="B15" s="39">
        <v>2.5</v>
      </c>
      <c r="C15" s="39">
        <v>9.7</v>
      </c>
      <c r="D15" s="39">
        <v>18.1</v>
      </c>
      <c r="E15" s="39">
        <v>7.8</v>
      </c>
      <c r="F15" s="75">
        <v>2800</v>
      </c>
      <c r="G15" s="39"/>
      <c r="H15" s="39"/>
      <c r="I15" s="39"/>
      <c r="J15" s="39"/>
    </row>
    <row r="16" spans="1:10" ht="15" customHeight="1">
      <c r="A16" s="117" t="s">
        <v>168</v>
      </c>
      <c r="B16" s="39">
        <v>18.4</v>
      </c>
      <c r="C16" s="39">
        <v>13.6</v>
      </c>
      <c r="D16" s="39">
        <v>22.3</v>
      </c>
      <c r="E16" s="39">
        <v>17.5</v>
      </c>
      <c r="F16" s="75">
        <v>6200</v>
      </c>
      <c r="G16" s="39"/>
      <c r="H16" s="39"/>
      <c r="I16" s="39"/>
      <c r="J16" s="39"/>
    </row>
    <row r="17" spans="1:10" ht="15" customHeight="1">
      <c r="A17" s="117" t="s">
        <v>138</v>
      </c>
      <c r="B17" s="39">
        <v>1.9</v>
      </c>
      <c r="C17" s="39">
        <v>2.6</v>
      </c>
      <c r="D17" s="39">
        <v>12</v>
      </c>
      <c r="E17" s="39">
        <v>4</v>
      </c>
      <c r="F17" s="75">
        <v>1400</v>
      </c>
      <c r="G17" s="39"/>
      <c r="H17" s="39"/>
      <c r="I17" s="39"/>
      <c r="J17" s="39"/>
    </row>
    <row r="18" spans="1:10" ht="15" customHeight="1">
      <c r="A18" s="117" t="s">
        <v>169</v>
      </c>
      <c r="B18" s="39">
        <v>2.1</v>
      </c>
      <c r="C18" s="39">
        <v>1.7</v>
      </c>
      <c r="D18" s="39">
        <v>3.2</v>
      </c>
      <c r="E18" s="39">
        <v>2.2</v>
      </c>
      <c r="F18" s="75">
        <v>800</v>
      </c>
      <c r="G18" s="39"/>
      <c r="H18" s="39"/>
      <c r="I18" s="39"/>
      <c r="J18" s="39"/>
    </row>
    <row r="19" spans="1:6" ht="6.75" customHeight="1">
      <c r="A19" s="114"/>
      <c r="B19" s="56"/>
      <c r="C19" s="56"/>
      <c r="D19" s="56"/>
      <c r="E19" s="56"/>
      <c r="F19" s="56"/>
    </row>
    <row r="20" spans="1:6" ht="28.5" customHeight="1">
      <c r="A20" s="394" t="s">
        <v>340</v>
      </c>
      <c r="B20" s="394"/>
      <c r="C20" s="394"/>
      <c r="D20" s="394"/>
      <c r="E20" s="394"/>
      <c r="F20" s="394"/>
    </row>
  </sheetData>
  <sheetProtection/>
  <mergeCells count="2">
    <mergeCell ref="A20:F20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1.00390625" style="38" customWidth="1"/>
    <col min="2" max="2" width="12.7109375" style="38" customWidth="1"/>
    <col min="3" max="3" width="9.140625" style="38" customWidth="1"/>
    <col min="4" max="4" width="10.00390625" style="38" customWidth="1"/>
    <col min="5" max="16384" width="9.140625" style="38" customWidth="1"/>
  </cols>
  <sheetData>
    <row r="1" ht="15" customHeight="1">
      <c r="A1" s="63" t="s">
        <v>170</v>
      </c>
    </row>
    <row r="2" ht="15" customHeight="1"/>
    <row r="3" spans="2:6" ht="15" customHeight="1">
      <c r="B3" s="127"/>
      <c r="C3" s="127"/>
      <c r="D3" s="386" t="s">
        <v>162</v>
      </c>
      <c r="E3" s="386"/>
      <c r="F3" s="100"/>
    </row>
    <row r="4" spans="1:6" ht="15" customHeight="1">
      <c r="A4" s="104"/>
      <c r="B4" s="105"/>
      <c r="C4" s="105"/>
      <c r="D4" s="105"/>
      <c r="E4" s="105"/>
      <c r="F4" s="104"/>
    </row>
    <row r="5" spans="1:6" ht="15" customHeight="1">
      <c r="A5" s="107"/>
      <c r="B5" s="387" t="s">
        <v>0</v>
      </c>
      <c r="C5" s="387"/>
      <c r="D5" s="387"/>
      <c r="E5" s="117"/>
      <c r="F5" s="117"/>
    </row>
    <row r="6" spans="1:6" ht="30" customHeight="1">
      <c r="A6" s="109" t="s">
        <v>55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15</v>
      </c>
    </row>
    <row r="7" spans="1:6" ht="6" customHeight="1">
      <c r="A7" s="107"/>
      <c r="B7" s="85"/>
      <c r="C7" s="85"/>
      <c r="D7" s="85"/>
      <c r="E7" s="85"/>
      <c r="F7" s="85"/>
    </row>
    <row r="8" spans="1:5" ht="15" customHeight="1">
      <c r="A8" s="120" t="s">
        <v>171</v>
      </c>
      <c r="B8" s="86">
        <v>16800</v>
      </c>
      <c r="C8" s="86">
        <v>12200</v>
      </c>
      <c r="D8" s="86">
        <v>6400</v>
      </c>
      <c r="E8" s="86">
        <v>35300</v>
      </c>
    </row>
    <row r="9" spans="1:5" ht="6" customHeight="1">
      <c r="A9" s="120"/>
      <c r="B9" s="86"/>
      <c r="C9" s="86"/>
      <c r="D9" s="86"/>
      <c r="E9" s="86"/>
    </row>
    <row r="10" spans="1:5" ht="15" customHeight="1">
      <c r="A10" s="120" t="s">
        <v>172</v>
      </c>
      <c r="B10" s="54">
        <v>100</v>
      </c>
      <c r="C10" s="54">
        <v>100</v>
      </c>
      <c r="D10" s="54">
        <v>100</v>
      </c>
      <c r="E10" s="54">
        <v>100</v>
      </c>
    </row>
    <row r="11" spans="1:11" ht="15" customHeight="1">
      <c r="A11" s="117" t="s">
        <v>75</v>
      </c>
      <c r="B11" s="39">
        <v>17.8</v>
      </c>
      <c r="C11" s="39">
        <v>19.3</v>
      </c>
      <c r="D11" s="39">
        <v>24.2</v>
      </c>
      <c r="E11" s="39">
        <v>19.5</v>
      </c>
      <c r="F11" s="59">
        <v>6900</v>
      </c>
      <c r="G11" s="39"/>
      <c r="H11" s="39"/>
      <c r="I11" s="39"/>
      <c r="J11" s="39"/>
      <c r="K11" s="39"/>
    </row>
    <row r="12" spans="1:11" ht="15" customHeight="1">
      <c r="A12" s="117" t="s">
        <v>76</v>
      </c>
      <c r="B12" s="39">
        <v>5.2</v>
      </c>
      <c r="C12" s="39">
        <v>3.1</v>
      </c>
      <c r="D12" s="39">
        <v>3.8</v>
      </c>
      <c r="E12" s="39">
        <v>4.2</v>
      </c>
      <c r="F12" s="59">
        <v>1500</v>
      </c>
      <c r="G12" s="39"/>
      <c r="H12" s="39"/>
      <c r="I12" s="39"/>
      <c r="J12" s="39"/>
      <c r="K12" s="39"/>
    </row>
    <row r="13" spans="1:11" ht="15" customHeight="1">
      <c r="A13" s="117" t="s">
        <v>77</v>
      </c>
      <c r="B13" s="39">
        <v>34</v>
      </c>
      <c r="C13" s="39">
        <v>35.1</v>
      </c>
      <c r="D13" s="39">
        <v>40.9</v>
      </c>
      <c r="E13" s="39">
        <v>35.6</v>
      </c>
      <c r="F13" s="59">
        <v>12600</v>
      </c>
      <c r="G13" s="39"/>
      <c r="H13" s="39"/>
      <c r="I13" s="39"/>
      <c r="J13" s="39"/>
      <c r="K13" s="39"/>
    </row>
    <row r="14" spans="1:11" ht="15" customHeight="1">
      <c r="A14" s="117" t="s">
        <v>78</v>
      </c>
      <c r="B14" s="39">
        <v>0.6</v>
      </c>
      <c r="C14" s="39">
        <v>0.7</v>
      </c>
      <c r="D14" s="40" t="s">
        <v>84</v>
      </c>
      <c r="E14" s="39">
        <v>0.5</v>
      </c>
      <c r="F14" s="59">
        <v>200</v>
      </c>
      <c r="G14" s="39"/>
      <c r="H14" s="39"/>
      <c r="I14" s="39"/>
      <c r="J14" s="39"/>
      <c r="K14" s="39"/>
    </row>
    <row r="15" spans="1:11" ht="15" customHeight="1">
      <c r="A15" s="117" t="s">
        <v>79</v>
      </c>
      <c r="B15" s="39">
        <v>2.5</v>
      </c>
      <c r="C15" s="39">
        <v>1</v>
      </c>
      <c r="D15" s="40" t="s">
        <v>84</v>
      </c>
      <c r="E15" s="39">
        <v>1.5</v>
      </c>
      <c r="F15" s="59">
        <v>500</v>
      </c>
      <c r="G15" s="39"/>
      <c r="H15" s="39"/>
      <c r="I15" s="39"/>
      <c r="J15" s="39"/>
      <c r="K15" s="39"/>
    </row>
    <row r="16" spans="1:11" ht="15" customHeight="1">
      <c r="A16" s="117" t="s">
        <v>80</v>
      </c>
      <c r="B16" s="39">
        <v>18.5</v>
      </c>
      <c r="C16" s="39">
        <v>17.8</v>
      </c>
      <c r="D16" s="39">
        <v>17.1</v>
      </c>
      <c r="E16" s="39">
        <v>18</v>
      </c>
      <c r="F16" s="59">
        <v>6400</v>
      </c>
      <c r="G16" s="39"/>
      <c r="H16" s="39"/>
      <c r="I16" s="39"/>
      <c r="J16" s="39"/>
      <c r="K16" s="39"/>
    </row>
    <row r="17" spans="1:11" ht="15" customHeight="1">
      <c r="A17" s="117" t="s">
        <v>81</v>
      </c>
      <c r="B17" s="39">
        <v>9.9</v>
      </c>
      <c r="C17" s="39">
        <v>7.7</v>
      </c>
      <c r="D17" s="39">
        <v>4.7</v>
      </c>
      <c r="E17" s="39">
        <v>8.2</v>
      </c>
      <c r="F17" s="59">
        <v>2900</v>
      </c>
      <c r="G17" s="39"/>
      <c r="H17" s="39"/>
      <c r="I17" s="39"/>
      <c r="J17" s="39"/>
      <c r="K17" s="39"/>
    </row>
    <row r="18" spans="1:11" ht="15" customHeight="1">
      <c r="A18" s="117" t="s">
        <v>143</v>
      </c>
      <c r="B18" s="39">
        <v>12.2</v>
      </c>
      <c r="C18" s="39">
        <v>15.4</v>
      </c>
      <c r="D18" s="39">
        <v>9.4</v>
      </c>
      <c r="E18" s="39">
        <v>12.8</v>
      </c>
      <c r="F18" s="59">
        <v>4500</v>
      </c>
      <c r="G18" s="39"/>
      <c r="H18" s="39"/>
      <c r="I18" s="39"/>
      <c r="J18" s="39"/>
      <c r="K18" s="39"/>
    </row>
    <row r="19" spans="1:6" ht="6.75" customHeight="1">
      <c r="A19" s="114"/>
      <c r="B19" s="56"/>
      <c r="C19" s="56"/>
      <c r="D19" s="56"/>
      <c r="E19" s="84"/>
      <c r="F19" s="84"/>
    </row>
    <row r="20" spans="1:6" ht="28.5" customHeight="1">
      <c r="A20" s="397" t="s">
        <v>316</v>
      </c>
      <c r="B20" s="397"/>
      <c r="C20" s="397"/>
      <c r="D20" s="397"/>
      <c r="E20" s="397"/>
      <c r="F20" s="397"/>
    </row>
    <row r="21" ht="13.5">
      <c r="A21" s="57" t="s">
        <v>217</v>
      </c>
    </row>
    <row r="29" ht="12">
      <c r="E29" s="59"/>
    </row>
  </sheetData>
  <sheetProtection/>
  <mergeCells count="3">
    <mergeCell ref="D3:E3"/>
    <mergeCell ref="B5:D5"/>
    <mergeCell ref="A20:F20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6.140625" style="38" customWidth="1"/>
    <col min="2" max="2" width="12.140625" style="38" customWidth="1"/>
    <col min="3" max="4" width="10.140625" style="38" customWidth="1"/>
    <col min="5" max="16384" width="9.140625" style="38" customWidth="1"/>
  </cols>
  <sheetData>
    <row r="1" ht="15" customHeight="1">
      <c r="A1" s="63" t="s">
        <v>173</v>
      </c>
    </row>
    <row r="2" ht="15" customHeight="1"/>
    <row r="3" spans="2:6" ht="15" customHeight="1">
      <c r="B3" s="127"/>
      <c r="C3" s="127"/>
      <c r="D3" s="386" t="s">
        <v>162</v>
      </c>
      <c r="E3" s="386"/>
      <c r="F3" s="100"/>
    </row>
    <row r="4" spans="1:6" ht="15" customHeight="1">
      <c r="A4" s="104"/>
      <c r="B4" s="105"/>
      <c r="C4" s="105"/>
      <c r="D4" s="105"/>
      <c r="E4" s="105"/>
      <c r="F4" s="104"/>
    </row>
    <row r="5" spans="1:6" ht="15" customHeight="1">
      <c r="A5" s="107"/>
      <c r="B5" s="125" t="s">
        <v>0</v>
      </c>
      <c r="C5" s="125"/>
      <c r="D5" s="125"/>
      <c r="E5" s="107"/>
      <c r="F5" s="116"/>
    </row>
    <row r="6" spans="1:6" ht="30" customHeight="1">
      <c r="A6" s="107" t="s">
        <v>57</v>
      </c>
      <c r="B6" s="165" t="s">
        <v>2</v>
      </c>
      <c r="C6" s="166" t="s">
        <v>89</v>
      </c>
      <c r="D6" s="166" t="s">
        <v>24</v>
      </c>
      <c r="E6" s="166" t="s">
        <v>25</v>
      </c>
      <c r="F6" s="166" t="s">
        <v>3</v>
      </c>
    </row>
    <row r="7" spans="1:6" ht="6" customHeight="1">
      <c r="A7" s="107"/>
      <c r="B7" s="85"/>
      <c r="C7" s="85"/>
      <c r="D7" s="85"/>
      <c r="E7" s="85"/>
      <c r="F7" s="85"/>
    </row>
    <row r="8" spans="1:6" ht="15" customHeight="1">
      <c r="A8" s="107" t="s">
        <v>171</v>
      </c>
      <c r="B8" s="86">
        <v>16800</v>
      </c>
      <c r="C8" s="86">
        <v>12200</v>
      </c>
      <c r="D8" s="86">
        <v>6400</v>
      </c>
      <c r="E8" s="86">
        <v>35300</v>
      </c>
      <c r="F8" s="87"/>
    </row>
    <row r="9" spans="1:5" ht="6" customHeight="1">
      <c r="A9" s="120"/>
      <c r="B9" s="54"/>
      <c r="C9" s="54"/>
      <c r="D9" s="54"/>
      <c r="E9" s="54"/>
    </row>
    <row r="10" spans="1:8" ht="15" customHeight="1">
      <c r="A10" s="120" t="s">
        <v>106</v>
      </c>
      <c r="B10" s="86">
        <v>8600</v>
      </c>
      <c r="C10" s="86">
        <v>6800</v>
      </c>
      <c r="D10" s="86">
        <v>4400</v>
      </c>
      <c r="E10" s="86">
        <v>19800</v>
      </c>
      <c r="F10" s="88"/>
      <c r="G10" s="88"/>
      <c r="H10" s="88"/>
    </row>
    <row r="11" spans="1:5" ht="6" customHeight="1">
      <c r="A11" s="120"/>
      <c r="B11" s="54"/>
      <c r="C11" s="54"/>
      <c r="D11" s="54"/>
      <c r="E11" s="54"/>
    </row>
    <row r="12" spans="1:12" ht="15" customHeight="1">
      <c r="A12" s="120" t="s">
        <v>107</v>
      </c>
      <c r="B12" s="54">
        <v>51.2</v>
      </c>
      <c r="C12" s="54">
        <v>55.6</v>
      </c>
      <c r="D12" s="54">
        <v>69.6</v>
      </c>
      <c r="E12" s="54">
        <v>56</v>
      </c>
      <c r="G12" s="39"/>
      <c r="H12" s="39"/>
      <c r="I12" s="39"/>
      <c r="J12" s="39"/>
      <c r="K12" s="39"/>
      <c r="L12" s="39"/>
    </row>
    <row r="13" spans="1:12" ht="15" customHeight="1">
      <c r="A13" s="117" t="s">
        <v>174</v>
      </c>
      <c r="B13" s="39">
        <v>3.2</v>
      </c>
      <c r="C13" s="39">
        <v>0.9</v>
      </c>
      <c r="D13" s="40" t="s">
        <v>84</v>
      </c>
      <c r="E13" s="39">
        <v>1.8</v>
      </c>
      <c r="F13" s="89">
        <v>600</v>
      </c>
      <c r="G13" s="39"/>
      <c r="H13" s="39"/>
      <c r="I13" s="39"/>
      <c r="J13" s="39"/>
      <c r="K13" s="39"/>
      <c r="L13" s="39"/>
    </row>
    <row r="14" spans="1:12" ht="15" customHeight="1">
      <c r="A14" s="117" t="s">
        <v>175</v>
      </c>
      <c r="B14" s="39">
        <v>0.5</v>
      </c>
      <c r="C14" s="39">
        <v>3.4</v>
      </c>
      <c r="D14" s="40">
        <v>0.5</v>
      </c>
      <c r="E14" s="39">
        <v>1.5</v>
      </c>
      <c r="F14" s="89">
        <v>500</v>
      </c>
      <c r="G14" s="39"/>
      <c r="H14" s="39"/>
      <c r="I14" s="39"/>
      <c r="J14" s="39"/>
      <c r="K14" s="39"/>
      <c r="L14" s="39"/>
    </row>
    <row r="15" spans="1:12" ht="15" customHeight="1">
      <c r="A15" s="117" t="s">
        <v>176</v>
      </c>
      <c r="B15" s="39">
        <v>7.3</v>
      </c>
      <c r="C15" s="39">
        <v>6.3</v>
      </c>
      <c r="D15" s="40">
        <v>8.9</v>
      </c>
      <c r="E15" s="39">
        <v>7.3</v>
      </c>
      <c r="F15" s="89">
        <v>2600</v>
      </c>
      <c r="G15" s="39"/>
      <c r="H15" s="39"/>
      <c r="I15" s="39"/>
      <c r="J15" s="39"/>
      <c r="K15" s="39"/>
      <c r="L15" s="39"/>
    </row>
    <row r="16" spans="1:12" ht="15" customHeight="1">
      <c r="A16" s="117" t="s">
        <v>177</v>
      </c>
      <c r="B16" s="39">
        <v>1.2</v>
      </c>
      <c r="C16" s="39">
        <v>0.4</v>
      </c>
      <c r="D16" s="40" t="s">
        <v>84</v>
      </c>
      <c r="E16" s="39">
        <v>0.7</v>
      </c>
      <c r="F16" s="89">
        <v>300</v>
      </c>
      <c r="G16" s="39"/>
      <c r="H16" s="39"/>
      <c r="I16" s="39"/>
      <c r="J16" s="39"/>
      <c r="K16" s="39"/>
      <c r="L16" s="39"/>
    </row>
    <row r="17" spans="1:12" ht="15" customHeight="1">
      <c r="A17" s="117" t="s">
        <v>178</v>
      </c>
      <c r="B17" s="39">
        <v>6.9</v>
      </c>
      <c r="C17" s="39">
        <v>5.9</v>
      </c>
      <c r="D17" s="39">
        <v>6.5</v>
      </c>
      <c r="E17" s="39">
        <v>6.5</v>
      </c>
      <c r="F17" s="89">
        <v>2300</v>
      </c>
      <c r="G17" s="39"/>
      <c r="H17" s="39"/>
      <c r="I17" s="39"/>
      <c r="J17" s="39"/>
      <c r="K17" s="39"/>
      <c r="L17" s="39"/>
    </row>
    <row r="18" spans="1:12" ht="15" customHeight="1">
      <c r="A18" s="117" t="s">
        <v>179</v>
      </c>
      <c r="B18" s="39">
        <v>3.8</v>
      </c>
      <c r="C18" s="39">
        <v>3.6</v>
      </c>
      <c r="D18" s="39">
        <v>16</v>
      </c>
      <c r="E18" s="39">
        <v>5.9</v>
      </c>
      <c r="F18" s="89">
        <v>2100</v>
      </c>
      <c r="G18" s="39"/>
      <c r="H18" s="39"/>
      <c r="I18" s="39"/>
      <c r="J18" s="39"/>
      <c r="K18" s="39"/>
      <c r="L18" s="39"/>
    </row>
    <row r="19" spans="1:12" ht="15" customHeight="1">
      <c r="A19" s="117" t="s">
        <v>73</v>
      </c>
      <c r="B19" s="39">
        <v>25.7</v>
      </c>
      <c r="C19" s="39">
        <v>33.2</v>
      </c>
      <c r="D19" s="39">
        <v>35.7</v>
      </c>
      <c r="E19" s="39">
        <v>30.1</v>
      </c>
      <c r="F19" s="89">
        <v>10600</v>
      </c>
      <c r="G19" s="39"/>
      <c r="H19" s="39"/>
      <c r="I19" s="39"/>
      <c r="J19" s="39"/>
      <c r="K19" s="39"/>
      <c r="L19" s="39"/>
    </row>
    <row r="20" spans="1:12" ht="15" customHeight="1">
      <c r="A20" s="117" t="s">
        <v>149</v>
      </c>
      <c r="B20" s="39">
        <v>2.9</v>
      </c>
      <c r="C20" s="39">
        <v>2.6</v>
      </c>
      <c r="D20" s="39">
        <v>2</v>
      </c>
      <c r="E20" s="39">
        <v>2.6</v>
      </c>
      <c r="F20" s="89">
        <v>900</v>
      </c>
      <c r="G20" s="39"/>
      <c r="H20" s="39"/>
      <c r="I20" s="39"/>
      <c r="J20" s="39"/>
      <c r="K20" s="39"/>
      <c r="L20" s="39"/>
    </row>
    <row r="21" spans="1:6" ht="6" customHeight="1">
      <c r="A21" s="114"/>
      <c r="B21" s="84"/>
      <c r="C21" s="84"/>
      <c r="D21" s="84"/>
      <c r="E21" s="84"/>
      <c r="F21" s="84"/>
    </row>
    <row r="22" spans="1:6" ht="28.5" customHeight="1">
      <c r="A22" s="397" t="s">
        <v>317</v>
      </c>
      <c r="B22" s="397"/>
      <c r="C22" s="397"/>
      <c r="D22" s="397"/>
      <c r="E22" s="397"/>
      <c r="F22" s="397"/>
    </row>
    <row r="23" ht="13.5">
      <c r="A23" s="38" t="s">
        <v>217</v>
      </c>
    </row>
    <row r="24" spans="2:5" ht="12">
      <c r="B24" s="39"/>
      <c r="C24" s="39"/>
      <c r="D24" s="39"/>
      <c r="E24" s="39"/>
    </row>
    <row r="34" spans="3:5" ht="12">
      <c r="C34" s="59"/>
      <c r="D34" s="59"/>
      <c r="E34" s="59"/>
    </row>
    <row r="35" spans="4:5" ht="12">
      <c r="D35" s="59"/>
      <c r="E35" s="59"/>
    </row>
    <row r="36" spans="2:5" ht="12">
      <c r="B36" s="59"/>
      <c r="C36" s="59"/>
      <c r="D36" s="59"/>
      <c r="E36" s="59"/>
    </row>
    <row r="37" spans="2:5" ht="12">
      <c r="B37" s="59"/>
      <c r="C37" s="59"/>
      <c r="D37" s="59"/>
      <c r="E37" s="59"/>
    </row>
    <row r="38" spans="2:5" ht="12">
      <c r="B38" s="59"/>
      <c r="C38" s="59"/>
      <c r="D38" s="59"/>
      <c r="E38" s="59"/>
    </row>
    <row r="39" spans="2:5" ht="12">
      <c r="B39" s="59"/>
      <c r="C39" s="59"/>
      <c r="D39" s="59"/>
      <c r="E39" s="59"/>
    </row>
    <row r="40" ht="12">
      <c r="E40" s="59"/>
    </row>
    <row r="41" spans="2:5" ht="12">
      <c r="B41" s="59"/>
      <c r="C41" s="59"/>
      <c r="D41" s="59"/>
      <c r="E41" s="59"/>
    </row>
    <row r="42" ht="12">
      <c r="E42" s="59"/>
    </row>
  </sheetData>
  <sheetProtection/>
  <mergeCells count="2">
    <mergeCell ref="D3:E3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2.8515625" style="0" customWidth="1"/>
    <col min="2" max="2" width="14.421875" style="0" customWidth="1"/>
    <col min="3" max="3" width="12.00390625" style="0" customWidth="1"/>
    <col min="4" max="4" width="10.00390625" style="0" customWidth="1"/>
    <col min="5" max="5" width="11.8515625" style="0" customWidth="1"/>
  </cols>
  <sheetData>
    <row r="1" spans="1:5" ht="15" customHeight="1">
      <c r="A1" s="63" t="s">
        <v>180</v>
      </c>
      <c r="B1" s="63"/>
      <c r="C1" s="63"/>
      <c r="D1" s="63"/>
      <c r="E1" s="63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38"/>
      <c r="C3" s="38"/>
      <c r="D3" s="38"/>
      <c r="E3" s="161" t="s">
        <v>181</v>
      </c>
    </row>
    <row r="4" spans="1:5" ht="15" customHeight="1">
      <c r="A4" s="104"/>
      <c r="B4" s="104"/>
      <c r="C4" s="104"/>
      <c r="D4" s="104"/>
      <c r="E4" s="156"/>
    </row>
    <row r="5" spans="1:5" ht="15" customHeight="1">
      <c r="A5" s="107"/>
      <c r="B5" s="387" t="s">
        <v>354</v>
      </c>
      <c r="C5" s="387"/>
      <c r="D5" s="387"/>
      <c r="E5" s="107"/>
    </row>
    <row r="6" spans="1:5" ht="30" customHeight="1">
      <c r="A6" s="109" t="s">
        <v>152</v>
      </c>
      <c r="B6" s="97" t="s">
        <v>153</v>
      </c>
      <c r="C6" s="110" t="s">
        <v>154</v>
      </c>
      <c r="D6" s="110" t="s">
        <v>155</v>
      </c>
      <c r="E6" s="110" t="s">
        <v>25</v>
      </c>
    </row>
    <row r="7" spans="1:5" ht="6" customHeight="1">
      <c r="A7" s="107"/>
      <c r="B7" s="68"/>
      <c r="C7" s="85"/>
      <c r="D7" s="85"/>
      <c r="E7" s="85"/>
    </row>
    <row r="8" spans="1:10" ht="15" customHeight="1">
      <c r="A8" s="117" t="s">
        <v>156</v>
      </c>
      <c r="B8" s="157">
        <v>37.2</v>
      </c>
      <c r="C8" s="157">
        <v>40.9</v>
      </c>
      <c r="D8" s="157">
        <v>21.9</v>
      </c>
      <c r="E8" s="157">
        <v>100</v>
      </c>
      <c r="F8" s="22"/>
      <c r="G8" s="22"/>
      <c r="H8" s="22"/>
      <c r="I8" s="22"/>
      <c r="J8" s="22"/>
    </row>
    <row r="9" spans="1:10" ht="15" customHeight="1">
      <c r="A9" s="117" t="s">
        <v>157</v>
      </c>
      <c r="B9" s="157">
        <v>24.1</v>
      </c>
      <c r="C9" s="157">
        <v>41</v>
      </c>
      <c r="D9" s="157">
        <v>35</v>
      </c>
      <c r="E9" s="157">
        <v>100</v>
      </c>
      <c r="F9" s="22"/>
      <c r="G9" s="22"/>
      <c r="H9" s="22"/>
      <c r="I9" s="22"/>
      <c r="J9" s="22"/>
    </row>
    <row r="10" spans="1:10" ht="15" customHeight="1">
      <c r="A10" s="117" t="s">
        <v>158</v>
      </c>
      <c r="B10" s="157">
        <v>15.5</v>
      </c>
      <c r="C10" s="157">
        <v>34.2</v>
      </c>
      <c r="D10" s="157">
        <v>50.2</v>
      </c>
      <c r="E10" s="157">
        <v>100</v>
      </c>
      <c r="F10" s="22"/>
      <c r="G10" s="22"/>
      <c r="H10" s="22"/>
      <c r="I10" s="22"/>
      <c r="J10" s="22"/>
    </row>
    <row r="11" spans="1:10" ht="15" customHeight="1">
      <c r="A11" s="117" t="s">
        <v>159</v>
      </c>
      <c r="B11" s="157">
        <v>23.2</v>
      </c>
      <c r="C11" s="157">
        <v>40.5</v>
      </c>
      <c r="D11" s="157">
        <v>36.3</v>
      </c>
      <c r="E11" s="157">
        <v>100</v>
      </c>
      <c r="F11" s="22"/>
      <c r="G11" s="22"/>
      <c r="H11" s="22"/>
      <c r="I11" s="22"/>
      <c r="J11" s="22"/>
    </row>
    <row r="12" spans="1:10" ht="15" customHeight="1">
      <c r="A12" s="116" t="s">
        <v>160</v>
      </c>
      <c r="B12" s="157">
        <v>12.8</v>
      </c>
      <c r="C12" s="157">
        <v>36.7</v>
      </c>
      <c r="D12" s="157">
        <v>50.5</v>
      </c>
      <c r="E12" s="157">
        <v>100</v>
      </c>
      <c r="F12" s="22"/>
      <c r="G12" s="22"/>
      <c r="H12" s="22"/>
      <c r="I12" s="22"/>
      <c r="J12" s="22"/>
    </row>
    <row r="13" spans="1:5" ht="6" customHeight="1">
      <c r="A13" s="114"/>
      <c r="B13" s="162"/>
      <c r="C13" s="162"/>
      <c r="D13" s="162"/>
      <c r="E13" s="162"/>
    </row>
    <row r="14" spans="1:5" ht="15">
      <c r="A14" s="38"/>
      <c r="B14" s="38"/>
      <c r="C14" s="38"/>
      <c r="D14" s="38"/>
      <c r="E14" s="38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32" sqref="F32"/>
    </sheetView>
  </sheetViews>
  <sheetFormatPr defaultColWidth="9.140625" defaultRowHeight="15" customHeight="1"/>
  <cols>
    <col min="1" max="1" width="17.00390625" style="3" customWidth="1"/>
    <col min="2" max="2" width="13.7109375" style="3" customWidth="1"/>
    <col min="3" max="3" width="13.00390625" style="3" customWidth="1"/>
    <col min="4" max="4" width="12.28125" style="3" customWidth="1"/>
    <col min="5" max="5" width="11.7109375" style="3" hidden="1" customWidth="1"/>
    <col min="6" max="6" width="13.421875" style="3" customWidth="1"/>
    <col min="7" max="16384" width="9.140625" style="3" customWidth="1"/>
  </cols>
  <sheetData>
    <row r="1" spans="1:6" ht="15" customHeight="1">
      <c r="A1" s="1" t="s">
        <v>182</v>
      </c>
      <c r="B1" s="1"/>
      <c r="C1" s="1"/>
      <c r="D1" s="1"/>
      <c r="E1" s="1"/>
      <c r="F1" s="2"/>
    </row>
    <row r="2" spans="1:6" ht="15" customHeight="1">
      <c r="A2" s="1"/>
      <c r="B2" s="1"/>
      <c r="C2" s="1"/>
      <c r="D2" s="1"/>
      <c r="E2" s="1"/>
      <c r="F2" s="2"/>
    </row>
    <row r="3" spans="1:6" ht="13.5" customHeight="1">
      <c r="A3" s="1"/>
      <c r="B3" s="167"/>
      <c r="C3" s="167"/>
      <c r="D3" s="167"/>
      <c r="E3" s="353"/>
      <c r="F3" s="161" t="s">
        <v>162</v>
      </c>
    </row>
    <row r="4" spans="1:6" ht="15" customHeight="1">
      <c r="A4" s="92"/>
      <c r="B4" s="101"/>
      <c r="C4" s="101"/>
      <c r="D4" s="94"/>
      <c r="E4" s="92"/>
      <c r="F4" s="168"/>
    </row>
    <row r="5" spans="1:6" ht="15" customHeight="1">
      <c r="A5" s="101"/>
      <c r="B5" s="387" t="s">
        <v>0</v>
      </c>
      <c r="C5" s="387"/>
      <c r="D5" s="387"/>
      <c r="E5" s="352"/>
      <c r="F5" s="95"/>
    </row>
    <row r="6" spans="1:6" ht="30" customHeight="1">
      <c r="A6" s="96"/>
      <c r="B6" s="97" t="s">
        <v>2</v>
      </c>
      <c r="C6" s="169" t="s">
        <v>89</v>
      </c>
      <c r="D6" s="169" t="s">
        <v>24</v>
      </c>
      <c r="E6" s="354" t="s">
        <v>109</v>
      </c>
      <c r="F6" s="98" t="s">
        <v>25</v>
      </c>
    </row>
    <row r="7" spans="1:6" ht="6" customHeight="1">
      <c r="A7" s="101"/>
      <c r="B7" s="68"/>
      <c r="C7" s="170"/>
      <c r="D7" s="170"/>
      <c r="E7" s="170"/>
      <c r="F7" s="69"/>
    </row>
    <row r="8" spans="1:6" ht="12" customHeight="1">
      <c r="A8" s="102" t="s">
        <v>3</v>
      </c>
      <c r="B8" s="70">
        <v>57000</v>
      </c>
      <c r="C8" s="70">
        <v>62200</v>
      </c>
      <c r="D8" s="70">
        <v>64900.00000000001</v>
      </c>
      <c r="E8" s="70">
        <v>127100</v>
      </c>
      <c r="F8" s="70">
        <v>184000</v>
      </c>
    </row>
    <row r="9" ht="6" customHeight="1">
      <c r="A9" s="94"/>
    </row>
    <row r="10" spans="1:6" ht="12" customHeight="1">
      <c r="A10" s="102" t="s">
        <v>94</v>
      </c>
      <c r="B10" s="15">
        <v>99.99999999999999</v>
      </c>
      <c r="C10" s="15">
        <v>99.99999999999999</v>
      </c>
      <c r="D10" s="15">
        <v>99.99999999999999</v>
      </c>
      <c r="E10" s="15">
        <v>99.99999999999999</v>
      </c>
      <c r="F10" s="15">
        <v>99.99999999999999</v>
      </c>
    </row>
    <row r="11" spans="1:12" ht="13.5" customHeight="1">
      <c r="A11" s="103" t="s">
        <v>14</v>
      </c>
      <c r="B11" s="18">
        <v>5.2</v>
      </c>
      <c r="C11" s="18">
        <v>4.2</v>
      </c>
      <c r="D11" s="18">
        <v>3.9</v>
      </c>
      <c r="E11" s="18">
        <v>4</v>
      </c>
      <c r="F11" s="18">
        <v>4.4</v>
      </c>
      <c r="G11" s="18"/>
      <c r="H11" s="18"/>
      <c r="I11" s="18"/>
      <c r="J11" s="18"/>
      <c r="K11" s="18"/>
      <c r="L11" s="18"/>
    </row>
    <row r="12" spans="1:12" ht="13.5" customHeight="1">
      <c r="A12" s="103" t="s">
        <v>4</v>
      </c>
      <c r="B12" s="18">
        <v>8.3</v>
      </c>
      <c r="C12" s="18">
        <v>6.5</v>
      </c>
      <c r="D12" s="18">
        <v>6.6</v>
      </c>
      <c r="E12" s="18">
        <v>6.5</v>
      </c>
      <c r="F12" s="18">
        <v>7.1</v>
      </c>
      <c r="G12" s="18"/>
      <c r="H12" s="18"/>
      <c r="I12" s="18"/>
      <c r="J12" s="18"/>
      <c r="K12" s="18"/>
      <c r="L12" s="18"/>
    </row>
    <row r="13" spans="1:12" ht="13.5" customHeight="1">
      <c r="A13" s="103" t="s">
        <v>5</v>
      </c>
      <c r="B13" s="18">
        <v>11</v>
      </c>
      <c r="C13" s="18">
        <v>8.8</v>
      </c>
      <c r="D13" s="18">
        <v>5.8</v>
      </c>
      <c r="E13" s="18">
        <v>7.3</v>
      </c>
      <c r="F13" s="18">
        <v>8.4</v>
      </c>
      <c r="G13" s="18"/>
      <c r="H13" s="18"/>
      <c r="I13" s="18"/>
      <c r="J13" s="18"/>
      <c r="K13" s="18"/>
      <c r="L13" s="18"/>
    </row>
    <row r="14" spans="1:12" ht="13.5" customHeight="1">
      <c r="A14" s="103" t="s">
        <v>6</v>
      </c>
      <c r="B14" s="18">
        <v>15.8</v>
      </c>
      <c r="C14" s="18">
        <v>14.6</v>
      </c>
      <c r="D14" s="18">
        <v>7.1</v>
      </c>
      <c r="E14" s="18">
        <v>10.8</v>
      </c>
      <c r="F14" s="18">
        <v>12.3</v>
      </c>
      <c r="G14" s="18"/>
      <c r="H14" s="18"/>
      <c r="I14" s="18"/>
      <c r="J14" s="18"/>
      <c r="K14" s="18"/>
      <c r="L14" s="18"/>
    </row>
    <row r="15" spans="1:12" ht="13.5" customHeight="1">
      <c r="A15" s="103" t="s">
        <v>7</v>
      </c>
      <c r="B15" s="18">
        <v>21.4</v>
      </c>
      <c r="C15" s="18">
        <v>20.5</v>
      </c>
      <c r="D15" s="18">
        <v>12.8</v>
      </c>
      <c r="E15" s="18">
        <v>16.5</v>
      </c>
      <c r="F15" s="18">
        <v>18</v>
      </c>
      <c r="G15" s="18"/>
      <c r="H15" s="18"/>
      <c r="I15" s="18"/>
      <c r="J15" s="18"/>
      <c r="K15" s="18"/>
      <c r="L15" s="18"/>
    </row>
    <row r="16" spans="1:12" ht="13.5" customHeight="1">
      <c r="A16" s="103" t="s">
        <v>8</v>
      </c>
      <c r="B16" s="18">
        <v>15.9</v>
      </c>
      <c r="C16" s="18">
        <v>18.8</v>
      </c>
      <c r="D16" s="18">
        <v>16.7</v>
      </c>
      <c r="E16" s="18">
        <v>17.8</v>
      </c>
      <c r="F16" s="18">
        <v>17.2</v>
      </c>
      <c r="G16" s="18"/>
      <c r="H16" s="18"/>
      <c r="I16" s="18"/>
      <c r="J16" s="18"/>
      <c r="K16" s="18"/>
      <c r="L16" s="18"/>
    </row>
    <row r="17" spans="1:12" ht="13.5" customHeight="1">
      <c r="A17" s="103" t="s">
        <v>16</v>
      </c>
      <c r="B17" s="18">
        <v>22.5</v>
      </c>
      <c r="C17" s="18">
        <v>26.7</v>
      </c>
      <c r="D17" s="18">
        <v>47.1</v>
      </c>
      <c r="E17" s="18">
        <v>37.1</v>
      </c>
      <c r="F17" s="18">
        <v>32.6</v>
      </c>
      <c r="G17" s="18"/>
      <c r="H17" s="18"/>
      <c r="I17" s="18"/>
      <c r="J17" s="18"/>
      <c r="K17" s="18"/>
      <c r="L17" s="18"/>
    </row>
    <row r="18" spans="1:6" ht="6" customHeight="1">
      <c r="A18" s="94"/>
      <c r="B18" s="18"/>
      <c r="C18" s="18"/>
      <c r="D18" s="18"/>
      <c r="E18" s="18"/>
      <c r="F18" s="18"/>
    </row>
    <row r="19" spans="1:6" ht="12" customHeight="1">
      <c r="A19" s="102" t="s">
        <v>9</v>
      </c>
      <c r="B19" s="70">
        <v>26500</v>
      </c>
      <c r="C19" s="70">
        <v>27800</v>
      </c>
      <c r="D19" s="70">
        <v>24000</v>
      </c>
      <c r="E19" s="70">
        <v>51800</v>
      </c>
      <c r="F19" s="70">
        <v>78200</v>
      </c>
    </row>
    <row r="20" spans="1:6" ht="6" customHeight="1">
      <c r="A20" s="94"/>
      <c r="B20" s="18"/>
      <c r="C20" s="18"/>
      <c r="D20" s="18"/>
      <c r="E20" s="18"/>
      <c r="F20" s="18"/>
    </row>
    <row r="21" spans="1:6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</v>
      </c>
    </row>
    <row r="22" spans="1:12" ht="13.5" customHeight="1">
      <c r="A22" s="103" t="s">
        <v>14</v>
      </c>
      <c r="B22" s="18">
        <v>6.4</v>
      </c>
      <c r="C22" s="18">
        <v>6.1</v>
      </c>
      <c r="D22" s="18">
        <v>5.5</v>
      </c>
      <c r="E22" s="18">
        <v>5.8</v>
      </c>
      <c r="F22" s="18">
        <v>6</v>
      </c>
      <c r="G22" s="18"/>
      <c r="H22" s="18"/>
      <c r="I22" s="18"/>
      <c r="J22" s="18"/>
      <c r="K22" s="18"/>
      <c r="L22" s="18"/>
    </row>
    <row r="23" spans="1:12" ht="13.5" customHeight="1">
      <c r="A23" s="103" t="s">
        <v>4</v>
      </c>
      <c r="B23" s="18">
        <v>7.7</v>
      </c>
      <c r="C23" s="18">
        <v>6.8</v>
      </c>
      <c r="D23" s="18">
        <v>8.6</v>
      </c>
      <c r="E23" s="18">
        <v>7.6</v>
      </c>
      <c r="F23" s="18">
        <v>7.7</v>
      </c>
      <c r="G23" s="18"/>
      <c r="H23" s="18"/>
      <c r="I23" s="18"/>
      <c r="J23" s="18"/>
      <c r="K23" s="18"/>
      <c r="L23" s="18"/>
    </row>
    <row r="24" spans="1:12" ht="13.5" customHeight="1">
      <c r="A24" s="103" t="s">
        <v>5</v>
      </c>
      <c r="B24" s="18">
        <v>11.4</v>
      </c>
      <c r="C24" s="18">
        <v>8.4</v>
      </c>
      <c r="D24" s="18">
        <v>6.6</v>
      </c>
      <c r="E24" s="18">
        <v>7.6</v>
      </c>
      <c r="F24" s="18">
        <v>8.9</v>
      </c>
      <c r="G24" s="18"/>
      <c r="H24" s="18"/>
      <c r="I24" s="18"/>
      <c r="J24" s="18"/>
      <c r="K24" s="18"/>
      <c r="L24" s="18"/>
    </row>
    <row r="25" spans="1:12" ht="13.5" customHeight="1">
      <c r="A25" s="103" t="s">
        <v>6</v>
      </c>
      <c r="B25" s="18">
        <v>15.2</v>
      </c>
      <c r="C25" s="18">
        <v>15.2</v>
      </c>
      <c r="D25" s="18">
        <v>8.9</v>
      </c>
      <c r="E25" s="18">
        <v>12.3</v>
      </c>
      <c r="F25" s="18">
        <v>13.3</v>
      </c>
      <c r="G25" s="18"/>
      <c r="H25" s="18"/>
      <c r="I25" s="18"/>
      <c r="J25" s="18"/>
      <c r="K25" s="18"/>
      <c r="L25" s="18"/>
    </row>
    <row r="26" spans="1:12" ht="13.5" customHeight="1">
      <c r="A26" s="103" t="s">
        <v>7</v>
      </c>
      <c r="B26" s="18">
        <v>23.3</v>
      </c>
      <c r="C26" s="18">
        <v>22.1</v>
      </c>
      <c r="D26" s="18">
        <v>17.8</v>
      </c>
      <c r="E26" s="18">
        <v>20.1</v>
      </c>
      <c r="F26" s="18">
        <v>21.2</v>
      </c>
      <c r="G26" s="18"/>
      <c r="H26" s="18"/>
      <c r="I26" s="18"/>
      <c r="J26" s="18"/>
      <c r="K26" s="18"/>
      <c r="L26" s="18"/>
    </row>
    <row r="27" spans="1:12" ht="13.5" customHeight="1">
      <c r="A27" s="103" t="s">
        <v>8</v>
      </c>
      <c r="B27" s="18">
        <v>18.2</v>
      </c>
      <c r="C27" s="18">
        <v>19.8</v>
      </c>
      <c r="D27" s="18">
        <v>17.2</v>
      </c>
      <c r="E27" s="18">
        <v>18.6</v>
      </c>
      <c r="F27" s="18">
        <v>18.5</v>
      </c>
      <c r="G27" s="18"/>
      <c r="H27" s="18"/>
      <c r="I27" s="18"/>
      <c r="J27" s="18"/>
      <c r="K27" s="18"/>
      <c r="L27" s="18"/>
    </row>
    <row r="28" spans="1:12" ht="13.5" customHeight="1">
      <c r="A28" s="103" t="s">
        <v>16</v>
      </c>
      <c r="B28" s="18">
        <v>17.7</v>
      </c>
      <c r="C28" s="18">
        <v>21.6</v>
      </c>
      <c r="D28" s="18">
        <v>35.5</v>
      </c>
      <c r="E28" s="18">
        <v>28</v>
      </c>
      <c r="F28" s="18">
        <v>24.5</v>
      </c>
      <c r="G28" s="18"/>
      <c r="H28" s="18"/>
      <c r="I28" s="18"/>
      <c r="J28" s="18"/>
      <c r="K28" s="18"/>
      <c r="L28" s="18"/>
    </row>
    <row r="29" spans="1:6" ht="6" customHeight="1">
      <c r="A29" s="94"/>
      <c r="B29" s="18"/>
      <c r="C29" s="18"/>
      <c r="D29" s="18"/>
      <c r="E29" s="18"/>
      <c r="F29" s="18"/>
    </row>
    <row r="30" spans="1:6" ht="12" customHeight="1">
      <c r="A30" s="102" t="s">
        <v>10</v>
      </c>
      <c r="B30" s="70">
        <v>30500</v>
      </c>
      <c r="C30" s="70">
        <v>34400</v>
      </c>
      <c r="D30" s="70">
        <v>40900</v>
      </c>
      <c r="E30" s="70">
        <v>75300</v>
      </c>
      <c r="F30" s="70">
        <v>105800</v>
      </c>
    </row>
    <row r="31" spans="1:6" ht="6" customHeight="1">
      <c r="A31" s="94"/>
      <c r="B31" s="18"/>
      <c r="C31" s="18"/>
      <c r="D31" s="18"/>
      <c r="E31" s="18"/>
      <c r="F31" s="18"/>
    </row>
    <row r="32" spans="1:6" ht="12" customHeight="1">
      <c r="A32" s="102" t="s">
        <v>98</v>
      </c>
      <c r="B32" s="15">
        <v>100.00000000000001</v>
      </c>
      <c r="C32" s="15">
        <v>100.00000000000001</v>
      </c>
      <c r="D32" s="15">
        <v>100.00000000000001</v>
      </c>
      <c r="E32" s="15">
        <v>100.00000000000001</v>
      </c>
      <c r="F32" s="15">
        <v>100.00000000000001</v>
      </c>
    </row>
    <row r="33" spans="1:12" ht="13.5" customHeight="1">
      <c r="A33" s="103" t="s">
        <v>14</v>
      </c>
      <c r="B33" s="18">
        <v>4.2</v>
      </c>
      <c r="C33" s="18">
        <v>2.7</v>
      </c>
      <c r="D33" s="18">
        <v>2.9</v>
      </c>
      <c r="E33" s="18">
        <v>2.8</v>
      </c>
      <c r="F33" s="18">
        <v>3.2</v>
      </c>
      <c r="G33" s="18"/>
      <c r="H33" s="18"/>
      <c r="I33" s="18"/>
      <c r="J33" s="18"/>
      <c r="K33" s="18"/>
      <c r="L33" s="18"/>
    </row>
    <row r="34" spans="1:12" ht="13.5" customHeight="1">
      <c r="A34" s="103" t="s">
        <v>4</v>
      </c>
      <c r="B34" s="18">
        <v>8.9</v>
      </c>
      <c r="C34" s="18">
        <v>6.2</v>
      </c>
      <c r="D34" s="18">
        <v>5.5</v>
      </c>
      <c r="E34" s="18">
        <v>5.8</v>
      </c>
      <c r="F34" s="18">
        <v>6.7</v>
      </c>
      <c r="G34" s="18"/>
      <c r="H34" s="18"/>
      <c r="I34" s="18"/>
      <c r="J34" s="18"/>
      <c r="K34" s="18"/>
      <c r="L34" s="18"/>
    </row>
    <row r="35" spans="1:12" ht="13.5" customHeight="1">
      <c r="A35" s="103" t="s">
        <v>5</v>
      </c>
      <c r="B35" s="18">
        <v>10.7</v>
      </c>
      <c r="C35" s="18">
        <v>9.1</v>
      </c>
      <c r="D35" s="18">
        <v>5.3</v>
      </c>
      <c r="E35" s="18">
        <v>7.1</v>
      </c>
      <c r="F35" s="18">
        <v>8.1</v>
      </c>
      <c r="G35" s="18"/>
      <c r="H35" s="18"/>
      <c r="I35" s="18"/>
      <c r="J35" s="18"/>
      <c r="K35" s="18"/>
      <c r="L35" s="18"/>
    </row>
    <row r="36" spans="1:12" ht="13.5" customHeight="1">
      <c r="A36" s="103" t="s">
        <v>6</v>
      </c>
      <c r="B36" s="18">
        <v>16.2</v>
      </c>
      <c r="C36" s="18">
        <v>14.1</v>
      </c>
      <c r="D36" s="18">
        <v>6.1</v>
      </c>
      <c r="E36" s="18">
        <v>9.8</v>
      </c>
      <c r="F36" s="18">
        <v>11.6</v>
      </c>
      <c r="G36" s="18"/>
      <c r="H36" s="18"/>
      <c r="I36" s="18"/>
      <c r="J36" s="18"/>
      <c r="K36" s="18"/>
      <c r="L36" s="18"/>
    </row>
    <row r="37" spans="1:12" ht="13.5" customHeight="1">
      <c r="A37" s="103" t="s">
        <v>7</v>
      </c>
      <c r="B37" s="18">
        <v>19.7</v>
      </c>
      <c r="C37" s="18">
        <v>19.1</v>
      </c>
      <c r="D37" s="18">
        <v>9.8</v>
      </c>
      <c r="E37" s="18">
        <v>14.1</v>
      </c>
      <c r="F37" s="18">
        <v>15.7</v>
      </c>
      <c r="G37" s="18"/>
      <c r="H37" s="18"/>
      <c r="I37" s="18"/>
      <c r="J37" s="18"/>
      <c r="K37" s="18"/>
      <c r="L37" s="18"/>
    </row>
    <row r="38" spans="1:12" ht="13.5" customHeight="1">
      <c r="A38" s="103" t="s">
        <v>8</v>
      </c>
      <c r="B38" s="18">
        <v>13.8</v>
      </c>
      <c r="C38" s="18">
        <v>18</v>
      </c>
      <c r="D38" s="18">
        <v>16.5</v>
      </c>
      <c r="E38" s="18">
        <v>17.2</v>
      </c>
      <c r="F38" s="18">
        <v>16.2</v>
      </c>
      <c r="G38" s="18"/>
      <c r="H38" s="18"/>
      <c r="I38" s="18"/>
      <c r="J38" s="18"/>
      <c r="K38" s="18"/>
      <c r="L38" s="18"/>
    </row>
    <row r="39" spans="1:12" ht="13.5" customHeight="1">
      <c r="A39" s="103" t="s">
        <v>16</v>
      </c>
      <c r="B39" s="18">
        <v>26.7</v>
      </c>
      <c r="C39" s="18">
        <v>30.8</v>
      </c>
      <c r="D39" s="18">
        <v>53.9</v>
      </c>
      <c r="E39" s="18">
        <v>43.3</v>
      </c>
      <c r="F39" s="18">
        <v>38.5</v>
      </c>
      <c r="G39" s="18"/>
      <c r="H39" s="18"/>
      <c r="I39" s="18"/>
      <c r="J39" s="18"/>
      <c r="K39" s="18"/>
      <c r="L39" s="18"/>
    </row>
    <row r="40" spans="1:6" ht="6" customHeight="1">
      <c r="A40" s="96"/>
      <c r="B40" s="20"/>
      <c r="C40" s="20"/>
      <c r="D40" s="20"/>
      <c r="E40" s="20"/>
      <c r="F40" s="20"/>
    </row>
  </sheetData>
  <sheetProtection/>
  <mergeCells count="1"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3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7.00390625" style="172" customWidth="1"/>
    <col min="2" max="3" width="8.00390625" style="172" customWidth="1"/>
    <col min="4" max="4" width="7.57421875" style="172" customWidth="1"/>
    <col min="5" max="5" width="7.8515625" style="172" customWidth="1"/>
    <col min="6" max="6" width="7.57421875" style="172" customWidth="1"/>
    <col min="7" max="7" width="7.8515625" style="172" customWidth="1"/>
    <col min="8" max="8" width="8.421875" style="172" customWidth="1"/>
    <col min="9" max="9" width="7.28125" style="172" customWidth="1"/>
    <col min="10" max="16384" width="9.140625" style="172" customWidth="1"/>
  </cols>
  <sheetData>
    <row r="1" s="171" customFormat="1" ht="15" customHeight="1">
      <c r="A1" s="171" t="s">
        <v>183</v>
      </c>
    </row>
    <row r="2" ht="15" customHeight="1"/>
    <row r="3" ht="15" customHeight="1">
      <c r="I3" s="173" t="s">
        <v>104</v>
      </c>
    </row>
    <row r="4" spans="1:9" ht="15" customHeight="1">
      <c r="A4" s="174"/>
      <c r="B4" s="400" t="s">
        <v>124</v>
      </c>
      <c r="C4" s="400"/>
      <c r="D4" s="400"/>
      <c r="E4" s="400"/>
      <c r="F4" s="400"/>
      <c r="G4" s="400"/>
      <c r="H4" s="400"/>
      <c r="I4" s="175"/>
    </row>
    <row r="5" spans="1:9" ht="15" customHeight="1">
      <c r="A5" s="176" t="s">
        <v>111</v>
      </c>
      <c r="B5" s="177" t="s">
        <v>14</v>
      </c>
      <c r="C5" s="177" t="s">
        <v>4</v>
      </c>
      <c r="D5" s="177" t="s">
        <v>5</v>
      </c>
      <c r="E5" s="177" t="s">
        <v>6</v>
      </c>
      <c r="F5" s="177" t="s">
        <v>7</v>
      </c>
      <c r="G5" s="177" t="s">
        <v>8</v>
      </c>
      <c r="H5" s="177" t="s">
        <v>16</v>
      </c>
      <c r="I5" s="178" t="s">
        <v>25</v>
      </c>
    </row>
    <row r="6" spans="1:9" ht="6" customHeight="1">
      <c r="A6" s="211"/>
      <c r="B6" s="356"/>
      <c r="C6" s="356"/>
      <c r="D6" s="356"/>
      <c r="E6" s="356"/>
      <c r="F6" s="356"/>
      <c r="G6" s="356"/>
      <c r="H6" s="356"/>
      <c r="I6" s="356"/>
    </row>
    <row r="7" spans="1:9" ht="15" customHeight="1">
      <c r="A7" s="179" t="s">
        <v>15</v>
      </c>
      <c r="B7" s="180">
        <v>8100</v>
      </c>
      <c r="C7" s="180">
        <v>13100</v>
      </c>
      <c r="D7" s="180">
        <v>15500</v>
      </c>
      <c r="E7" s="180">
        <v>22700</v>
      </c>
      <c r="F7" s="180">
        <v>33200</v>
      </c>
      <c r="G7" s="180">
        <v>31600</v>
      </c>
      <c r="H7" s="180">
        <v>59900</v>
      </c>
      <c r="I7" s="180">
        <v>184000</v>
      </c>
    </row>
    <row r="8" spans="1:9" ht="6" customHeight="1">
      <c r="A8" s="179"/>
      <c r="B8" s="181"/>
      <c r="C8" s="181"/>
      <c r="D8" s="181"/>
      <c r="E8" s="181"/>
      <c r="F8" s="181"/>
      <c r="G8" s="181"/>
      <c r="H8" s="181"/>
      <c r="I8" s="181"/>
    </row>
    <row r="9" spans="1:9" ht="15" customHeight="1">
      <c r="A9" s="179" t="s">
        <v>94</v>
      </c>
      <c r="B9" s="181">
        <v>100</v>
      </c>
      <c r="C9" s="181">
        <v>100</v>
      </c>
      <c r="D9" s="181">
        <v>100</v>
      </c>
      <c r="E9" s="181">
        <v>100</v>
      </c>
      <c r="F9" s="181">
        <v>100</v>
      </c>
      <c r="G9" s="181">
        <v>100</v>
      </c>
      <c r="H9" s="181">
        <v>100</v>
      </c>
      <c r="I9" s="181">
        <v>100</v>
      </c>
    </row>
    <row r="10" spans="1:17" ht="15" customHeight="1">
      <c r="A10" s="182" t="s">
        <v>38</v>
      </c>
      <c r="B10" s="183">
        <v>63.1</v>
      </c>
      <c r="C10" s="183">
        <v>32.7</v>
      </c>
      <c r="D10" s="183">
        <v>11.2</v>
      </c>
      <c r="E10" s="183">
        <v>5.7</v>
      </c>
      <c r="F10" s="183">
        <v>2.3</v>
      </c>
      <c r="G10" s="183">
        <v>1.5</v>
      </c>
      <c r="H10" s="183">
        <v>0.4</v>
      </c>
      <c r="I10" s="183">
        <v>7.5</v>
      </c>
      <c r="J10" s="198"/>
      <c r="K10" s="198"/>
      <c r="L10" s="198"/>
      <c r="M10" s="198"/>
      <c r="N10" s="198"/>
      <c r="O10" s="198"/>
      <c r="P10" s="198"/>
      <c r="Q10" s="198"/>
    </row>
    <row r="11" spans="1:17" ht="15" customHeight="1">
      <c r="A11" s="182" t="s">
        <v>14</v>
      </c>
      <c r="B11" s="183">
        <v>34.4</v>
      </c>
      <c r="C11" s="183">
        <v>23.8</v>
      </c>
      <c r="D11" s="183">
        <v>9.1</v>
      </c>
      <c r="E11" s="183">
        <v>5.7</v>
      </c>
      <c r="F11" s="183">
        <v>3.2</v>
      </c>
      <c r="G11" s="183">
        <v>1.6</v>
      </c>
      <c r="H11" s="183">
        <v>0.6</v>
      </c>
      <c r="I11" s="183">
        <v>5.7</v>
      </c>
      <c r="J11" s="198"/>
      <c r="K11" s="198"/>
      <c r="L11" s="198"/>
      <c r="M11" s="198"/>
      <c r="N11" s="198"/>
      <c r="O11" s="198"/>
      <c r="P11" s="198"/>
      <c r="Q11" s="198"/>
    </row>
    <row r="12" spans="1:17" ht="15" customHeight="1">
      <c r="A12" s="182" t="s">
        <v>4</v>
      </c>
      <c r="B12" s="184" t="s">
        <v>84</v>
      </c>
      <c r="C12" s="183">
        <v>42.9</v>
      </c>
      <c r="D12" s="183">
        <v>44.2</v>
      </c>
      <c r="E12" s="183">
        <v>22.6</v>
      </c>
      <c r="F12" s="183">
        <v>8.7</v>
      </c>
      <c r="G12" s="183">
        <v>4.1</v>
      </c>
      <c r="H12" s="183">
        <v>0.8</v>
      </c>
      <c r="I12" s="183">
        <v>12.1</v>
      </c>
      <c r="J12" s="198"/>
      <c r="K12" s="198"/>
      <c r="L12" s="198"/>
      <c r="M12" s="198"/>
      <c r="N12" s="198"/>
      <c r="O12" s="198"/>
      <c r="P12" s="198"/>
      <c r="Q12" s="198"/>
    </row>
    <row r="13" spans="1:17" ht="15" customHeight="1">
      <c r="A13" s="182" t="s">
        <v>5</v>
      </c>
      <c r="B13" s="184" t="s">
        <v>84</v>
      </c>
      <c r="C13" s="184" t="s">
        <v>84</v>
      </c>
      <c r="D13" s="183">
        <v>30.3</v>
      </c>
      <c r="E13" s="183">
        <v>34.5</v>
      </c>
      <c r="F13" s="183">
        <v>14.2</v>
      </c>
      <c r="G13" s="183">
        <v>5.4</v>
      </c>
      <c r="H13" s="183">
        <v>1.4</v>
      </c>
      <c r="I13" s="183">
        <v>10.7</v>
      </c>
      <c r="J13" s="198"/>
      <c r="K13" s="198"/>
      <c r="L13" s="198"/>
      <c r="M13" s="198"/>
      <c r="N13" s="198"/>
      <c r="O13" s="198"/>
      <c r="P13" s="198"/>
      <c r="Q13" s="198"/>
    </row>
    <row r="14" spans="1:17" ht="15" customHeight="1">
      <c r="A14" s="182" t="s">
        <v>6</v>
      </c>
      <c r="B14" s="184" t="s">
        <v>84</v>
      </c>
      <c r="C14" s="184" t="s">
        <v>84</v>
      </c>
      <c r="D14" s="184" t="s">
        <v>84</v>
      </c>
      <c r="E14" s="183">
        <v>27.5</v>
      </c>
      <c r="F14" s="183">
        <v>38.8</v>
      </c>
      <c r="G14" s="183">
        <v>13.1</v>
      </c>
      <c r="H14" s="183">
        <v>2.4</v>
      </c>
      <c r="I14" s="183">
        <v>13.4</v>
      </c>
      <c r="J14" s="198"/>
      <c r="K14" s="198"/>
      <c r="L14" s="198"/>
      <c r="M14" s="198"/>
      <c r="N14" s="198"/>
      <c r="O14" s="198"/>
      <c r="P14" s="198"/>
      <c r="Q14" s="198"/>
    </row>
    <row r="15" spans="1:17" ht="15" customHeight="1">
      <c r="A15" s="182" t="s">
        <v>7</v>
      </c>
      <c r="B15" s="184" t="s">
        <v>84</v>
      </c>
      <c r="C15" s="184" t="s">
        <v>84</v>
      </c>
      <c r="D15" s="184" t="s">
        <v>84</v>
      </c>
      <c r="E15" s="184" t="s">
        <v>84</v>
      </c>
      <c r="F15" s="183">
        <v>28.1</v>
      </c>
      <c r="G15" s="183">
        <v>36.3</v>
      </c>
      <c r="H15" s="183">
        <v>7.5</v>
      </c>
      <c r="I15" s="183">
        <v>13.7</v>
      </c>
      <c r="J15" s="198"/>
      <c r="K15" s="198"/>
      <c r="L15" s="198"/>
      <c r="M15" s="198"/>
      <c r="N15" s="198"/>
      <c r="O15" s="198"/>
      <c r="P15" s="198"/>
      <c r="Q15" s="198"/>
    </row>
    <row r="16" spans="1:17" ht="15" customHeight="1">
      <c r="A16" s="182" t="s">
        <v>8</v>
      </c>
      <c r="B16" s="184" t="s">
        <v>84</v>
      </c>
      <c r="C16" s="184" t="s">
        <v>84</v>
      </c>
      <c r="D16" s="184" t="s">
        <v>84</v>
      </c>
      <c r="E16" s="184" t="s">
        <v>84</v>
      </c>
      <c r="F16" s="184" t="s">
        <v>84</v>
      </c>
      <c r="G16" s="183">
        <v>29.9</v>
      </c>
      <c r="H16" s="183">
        <v>25.2</v>
      </c>
      <c r="I16" s="183">
        <v>13.3</v>
      </c>
      <c r="J16" s="198"/>
      <c r="K16" s="198"/>
      <c r="L16" s="198"/>
      <c r="M16" s="198"/>
      <c r="N16" s="198"/>
      <c r="O16" s="198"/>
      <c r="P16" s="198"/>
      <c r="Q16" s="198"/>
    </row>
    <row r="17" spans="1:17" ht="15" customHeight="1">
      <c r="A17" s="182" t="s">
        <v>16</v>
      </c>
      <c r="B17" s="184" t="s">
        <v>84</v>
      </c>
      <c r="C17" s="184" t="s">
        <v>84</v>
      </c>
      <c r="D17" s="184" t="s">
        <v>84</v>
      </c>
      <c r="E17" s="184" t="s">
        <v>84</v>
      </c>
      <c r="F17" s="184" t="s">
        <v>84</v>
      </c>
      <c r="G17" s="184" t="s">
        <v>84</v>
      </c>
      <c r="H17" s="183">
        <v>47</v>
      </c>
      <c r="I17" s="183">
        <v>15.3</v>
      </c>
      <c r="J17" s="198"/>
      <c r="K17" s="198"/>
      <c r="L17" s="198"/>
      <c r="M17" s="198"/>
      <c r="N17" s="198"/>
      <c r="O17" s="198"/>
      <c r="P17" s="198"/>
      <c r="Q17" s="198"/>
    </row>
    <row r="18" spans="1:17" ht="15" customHeight="1">
      <c r="A18" s="182" t="s">
        <v>125</v>
      </c>
      <c r="B18" s="183">
        <v>2.4</v>
      </c>
      <c r="C18" s="183">
        <v>0.7</v>
      </c>
      <c r="D18" s="183">
        <v>5.2</v>
      </c>
      <c r="E18" s="183">
        <v>4</v>
      </c>
      <c r="F18" s="183">
        <v>4.8</v>
      </c>
      <c r="G18" s="183">
        <v>8.1</v>
      </c>
      <c r="H18" s="183">
        <v>14.7</v>
      </c>
      <c r="I18" s="183">
        <v>8.1</v>
      </c>
      <c r="J18" s="198"/>
      <c r="K18" s="198"/>
      <c r="L18" s="198"/>
      <c r="M18" s="198"/>
      <c r="N18" s="198"/>
      <c r="O18" s="198"/>
      <c r="P18" s="198"/>
      <c r="Q18" s="198"/>
    </row>
    <row r="19" spans="1:9" ht="6" customHeight="1">
      <c r="A19" s="185"/>
      <c r="B19" s="186"/>
      <c r="C19" s="186"/>
      <c r="D19" s="186"/>
      <c r="E19" s="186"/>
      <c r="F19" s="186"/>
      <c r="G19" s="186"/>
      <c r="H19" s="186"/>
      <c r="I19" s="186"/>
    </row>
    <row r="20" ht="13.5">
      <c r="A20" s="172" t="s">
        <v>349</v>
      </c>
    </row>
    <row r="31" ht="12">
      <c r="K31" s="187"/>
    </row>
    <row r="32" spans="4:11" ht="12">
      <c r="D32" s="187"/>
      <c r="E32" s="187"/>
      <c r="K32" s="187"/>
    </row>
    <row r="33" spans="4:11" ht="12">
      <c r="D33" s="187"/>
      <c r="E33" s="187"/>
      <c r="F33" s="187"/>
      <c r="J33" s="187"/>
      <c r="K33" s="187"/>
    </row>
    <row r="34" spans="4:11" ht="12">
      <c r="D34" s="187"/>
      <c r="E34" s="187"/>
      <c r="F34" s="187"/>
      <c r="G34" s="187"/>
      <c r="J34" s="187"/>
      <c r="K34" s="187"/>
    </row>
    <row r="35" spans="4:11" ht="12">
      <c r="D35" s="187"/>
      <c r="E35" s="187"/>
      <c r="F35" s="187"/>
      <c r="G35" s="187"/>
      <c r="H35" s="187"/>
      <c r="J35" s="187"/>
      <c r="K35" s="187"/>
    </row>
    <row r="36" spans="5:11" ht="12">
      <c r="E36" s="187"/>
      <c r="F36" s="187"/>
      <c r="G36" s="187"/>
      <c r="H36" s="187"/>
      <c r="I36" s="187"/>
      <c r="J36" s="187"/>
      <c r="K36" s="187"/>
    </row>
    <row r="37" spans="6:11" ht="12">
      <c r="F37" s="187"/>
      <c r="G37" s="187"/>
      <c r="H37" s="187"/>
      <c r="I37" s="187"/>
      <c r="J37" s="187"/>
      <c r="K37" s="187"/>
    </row>
    <row r="38" spans="8:11" ht="12">
      <c r="H38" s="187"/>
      <c r="I38" s="187"/>
      <c r="J38" s="187"/>
      <c r="K38" s="187"/>
    </row>
    <row r="39" spans="4:11" ht="12">
      <c r="D39" s="187"/>
      <c r="E39" s="187"/>
      <c r="F39" s="187"/>
      <c r="G39" s="187"/>
      <c r="H39" s="187"/>
      <c r="I39" s="187"/>
      <c r="J39" s="187"/>
      <c r="K39" s="187"/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0.140625" style="172" customWidth="1"/>
    <col min="2" max="3" width="11.140625" style="172" customWidth="1"/>
    <col min="4" max="4" width="9.8515625" style="172" customWidth="1"/>
    <col min="5" max="5" width="12.57421875" style="172" customWidth="1"/>
    <col min="6" max="6" width="9.140625" style="187" customWidth="1"/>
    <col min="7" max="16384" width="9.140625" style="172" customWidth="1"/>
  </cols>
  <sheetData>
    <row r="1" spans="1:6" s="171" customFormat="1" ht="12">
      <c r="A1" s="171" t="s">
        <v>320</v>
      </c>
      <c r="F1" s="188"/>
    </row>
    <row r="3" spans="1:6" ht="15" customHeight="1">
      <c r="A3" s="174"/>
      <c r="B3" s="174"/>
      <c r="C3" s="174"/>
      <c r="D3" s="174"/>
      <c r="E3" s="189"/>
      <c r="F3" s="190"/>
    </row>
    <row r="4" spans="1:6" ht="15" customHeight="1">
      <c r="A4" s="191"/>
      <c r="B4" s="387" t="s">
        <v>0</v>
      </c>
      <c r="C4" s="387"/>
      <c r="D4" s="387"/>
      <c r="E4" s="191"/>
      <c r="F4" s="192"/>
    </row>
    <row r="5" spans="1:7" ht="30" customHeight="1">
      <c r="A5" s="193" t="s">
        <v>100</v>
      </c>
      <c r="B5" s="169" t="s">
        <v>2</v>
      </c>
      <c r="C5" s="169" t="s">
        <v>89</v>
      </c>
      <c r="D5" s="194" t="s">
        <v>24</v>
      </c>
      <c r="E5" s="194" t="s">
        <v>25</v>
      </c>
      <c r="F5" s="195" t="s">
        <v>3</v>
      </c>
      <c r="G5" s="196"/>
    </row>
    <row r="6" spans="1:7" ht="6" customHeight="1">
      <c r="A6" s="191"/>
      <c r="B6" s="170"/>
      <c r="C6" s="170"/>
      <c r="D6" s="357"/>
      <c r="E6" s="357"/>
      <c r="F6" s="358"/>
      <c r="G6" s="196"/>
    </row>
    <row r="7" spans="1:7" ht="15" customHeight="1">
      <c r="A7" s="197" t="s">
        <v>99</v>
      </c>
      <c r="B7" s="188">
        <v>57000</v>
      </c>
      <c r="C7" s="188">
        <v>62200</v>
      </c>
      <c r="D7" s="188">
        <v>64900.00000000001</v>
      </c>
      <c r="E7" s="188">
        <v>184000</v>
      </c>
      <c r="G7" s="198"/>
    </row>
    <row r="8" spans="1:7" ht="6" customHeight="1">
      <c r="A8" s="197"/>
      <c r="B8" s="188"/>
      <c r="C8" s="188"/>
      <c r="D8" s="188"/>
      <c r="E8" s="188"/>
      <c r="G8" s="198"/>
    </row>
    <row r="9" spans="1:5" ht="15" customHeight="1">
      <c r="A9" s="199" t="s">
        <v>100</v>
      </c>
      <c r="B9" s="187">
        <v>61000</v>
      </c>
      <c r="C9" s="187">
        <v>104300</v>
      </c>
      <c r="D9" s="187">
        <v>166700</v>
      </c>
      <c r="E9" s="187">
        <v>331900</v>
      </c>
    </row>
    <row r="10" spans="1:7" ht="15" customHeight="1">
      <c r="A10" s="199" t="s">
        <v>101</v>
      </c>
      <c r="B10" s="187">
        <v>32100</v>
      </c>
      <c r="C10" s="187">
        <v>45400</v>
      </c>
      <c r="D10" s="187">
        <v>55800</v>
      </c>
      <c r="E10" s="187">
        <v>133300</v>
      </c>
      <c r="G10" s="198"/>
    </row>
    <row r="11" spans="1:7" ht="6" customHeight="1">
      <c r="A11" s="200"/>
      <c r="B11" s="201"/>
      <c r="C11" s="201"/>
      <c r="D11" s="201"/>
      <c r="E11" s="201"/>
      <c r="F11" s="202"/>
      <c r="G11" s="198"/>
    </row>
    <row r="12" spans="1:7" ht="15" customHeight="1">
      <c r="A12" s="107" t="s">
        <v>333</v>
      </c>
      <c r="B12" s="201"/>
      <c r="C12" s="201"/>
      <c r="D12" s="201"/>
      <c r="E12" s="201"/>
      <c r="F12" s="202"/>
      <c r="G12" s="198"/>
    </row>
    <row r="13" spans="1:12" ht="15" customHeight="1">
      <c r="A13" s="203" t="s">
        <v>184</v>
      </c>
      <c r="B13" s="198">
        <v>30.6</v>
      </c>
      <c r="C13" s="198">
        <v>48.4</v>
      </c>
      <c r="D13" s="198">
        <v>55.2</v>
      </c>
      <c r="E13" s="198">
        <v>45.3</v>
      </c>
      <c r="F13" s="187">
        <v>83300</v>
      </c>
      <c r="G13" s="198"/>
      <c r="H13" s="198"/>
      <c r="I13" s="198"/>
      <c r="J13" s="198"/>
      <c r="K13" s="198"/>
      <c r="L13" s="198"/>
    </row>
    <row r="14" spans="1:12" ht="15" customHeight="1">
      <c r="A14" s="203" t="s">
        <v>185</v>
      </c>
      <c r="B14" s="198">
        <v>2.8</v>
      </c>
      <c r="C14" s="198">
        <v>8.7</v>
      </c>
      <c r="D14" s="198">
        <v>37.6</v>
      </c>
      <c r="E14" s="198">
        <v>17.1</v>
      </c>
      <c r="F14" s="187">
        <v>31400</v>
      </c>
      <c r="G14" s="198"/>
      <c r="H14" s="198"/>
      <c r="I14" s="198"/>
      <c r="J14" s="198"/>
      <c r="K14" s="198"/>
      <c r="L14" s="198"/>
    </row>
    <row r="15" spans="1:12" ht="15" customHeight="1">
      <c r="A15" s="203" t="s">
        <v>186</v>
      </c>
      <c r="B15" s="198">
        <v>2.7</v>
      </c>
      <c r="C15" s="198">
        <v>6.3</v>
      </c>
      <c r="D15" s="198">
        <v>15.4</v>
      </c>
      <c r="E15" s="198">
        <v>8.4</v>
      </c>
      <c r="F15" s="187">
        <v>15500</v>
      </c>
      <c r="G15" s="198"/>
      <c r="H15" s="198"/>
      <c r="I15" s="198"/>
      <c r="J15" s="198"/>
      <c r="K15" s="198"/>
      <c r="L15" s="198"/>
    </row>
    <row r="16" spans="1:12" ht="15" customHeight="1">
      <c r="A16" s="203" t="s">
        <v>187</v>
      </c>
      <c r="B16" s="198">
        <v>8.7</v>
      </c>
      <c r="C16" s="198">
        <v>15.6</v>
      </c>
      <c r="D16" s="198">
        <v>21.3</v>
      </c>
      <c r="E16" s="198">
        <v>15.4</v>
      </c>
      <c r="F16" s="187">
        <v>28400</v>
      </c>
      <c r="G16" s="198"/>
      <c r="H16" s="198"/>
      <c r="I16" s="198"/>
      <c r="J16" s="198"/>
      <c r="K16" s="198"/>
      <c r="L16" s="198"/>
    </row>
    <row r="17" spans="1:12" ht="15" customHeight="1">
      <c r="A17" s="203" t="s">
        <v>188</v>
      </c>
      <c r="B17" s="198">
        <v>21.6</v>
      </c>
      <c r="C17" s="198">
        <v>34</v>
      </c>
      <c r="D17" s="198">
        <v>47.8</v>
      </c>
      <c r="E17" s="198">
        <v>35.1</v>
      </c>
      <c r="F17" s="187">
        <v>64500</v>
      </c>
      <c r="G17" s="198"/>
      <c r="H17" s="198"/>
      <c r="I17" s="198"/>
      <c r="J17" s="198"/>
      <c r="K17" s="198"/>
      <c r="L17" s="198"/>
    </row>
    <row r="18" spans="1:12" ht="15" customHeight="1">
      <c r="A18" s="203" t="s">
        <v>189</v>
      </c>
      <c r="B18" s="198">
        <v>3.1</v>
      </c>
      <c r="C18" s="198">
        <v>4</v>
      </c>
      <c r="D18" s="198">
        <v>9.5</v>
      </c>
      <c r="E18" s="198">
        <v>5.7</v>
      </c>
      <c r="F18" s="187">
        <v>10400</v>
      </c>
      <c r="G18" s="198"/>
      <c r="H18" s="198"/>
      <c r="I18" s="198"/>
      <c r="J18" s="198"/>
      <c r="K18" s="198"/>
      <c r="L18" s="198"/>
    </row>
    <row r="19" spans="1:12" ht="15" customHeight="1">
      <c r="A19" s="203" t="s">
        <v>190</v>
      </c>
      <c r="B19" s="198">
        <v>1.5</v>
      </c>
      <c r="C19" s="198">
        <v>3.9</v>
      </c>
      <c r="D19" s="198">
        <v>18.8</v>
      </c>
      <c r="E19" s="198">
        <v>8.4</v>
      </c>
      <c r="F19" s="187">
        <v>15500</v>
      </c>
      <c r="G19" s="198"/>
      <c r="H19" s="198"/>
      <c r="I19" s="198"/>
      <c r="J19" s="198"/>
      <c r="K19" s="198"/>
      <c r="L19" s="198"/>
    </row>
    <row r="20" spans="1:12" ht="15" customHeight="1">
      <c r="A20" s="203" t="s">
        <v>191</v>
      </c>
      <c r="B20" s="198">
        <v>25.9</v>
      </c>
      <c r="C20" s="198">
        <v>33.3</v>
      </c>
      <c r="D20" s="198">
        <v>33.7</v>
      </c>
      <c r="E20" s="198">
        <v>31.2</v>
      </c>
      <c r="F20" s="187">
        <v>57300</v>
      </c>
      <c r="G20" s="198"/>
      <c r="H20" s="198"/>
      <c r="I20" s="198"/>
      <c r="J20" s="198"/>
      <c r="K20" s="198"/>
      <c r="L20" s="198"/>
    </row>
    <row r="21" spans="1:12" ht="15" customHeight="1">
      <c r="A21" s="203" t="s">
        <v>192</v>
      </c>
      <c r="B21" s="198">
        <v>10.1</v>
      </c>
      <c r="C21" s="198">
        <v>13.5</v>
      </c>
      <c r="D21" s="198">
        <v>17.6</v>
      </c>
      <c r="E21" s="198">
        <v>13.9</v>
      </c>
      <c r="F21" s="187">
        <v>25600</v>
      </c>
      <c r="G21" s="198"/>
      <c r="H21" s="198"/>
      <c r="I21" s="198"/>
      <c r="J21" s="198"/>
      <c r="K21" s="198"/>
      <c r="L21" s="198"/>
    </row>
    <row r="22" spans="1:7" ht="7.5" customHeight="1">
      <c r="A22" s="204"/>
      <c r="B22" s="205"/>
      <c r="C22" s="205"/>
      <c r="D22" s="205"/>
      <c r="E22" s="205"/>
      <c r="F22" s="206"/>
      <c r="G22" s="198"/>
    </row>
    <row r="23" spans="1:6" ht="28.5" customHeight="1">
      <c r="A23" s="394" t="s">
        <v>355</v>
      </c>
      <c r="B23" s="394"/>
      <c r="C23" s="394"/>
      <c r="D23" s="394"/>
      <c r="E23" s="394"/>
      <c r="F23" s="394"/>
    </row>
    <row r="24" ht="15" customHeight="1"/>
  </sheetData>
  <sheetProtection/>
  <mergeCells count="2">
    <mergeCell ref="B4:D4"/>
    <mergeCell ref="A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0.140625" style="172" customWidth="1"/>
    <col min="2" max="3" width="11.140625" style="172" customWidth="1"/>
    <col min="4" max="4" width="9.8515625" style="172" customWidth="1"/>
    <col min="5" max="5" width="12.57421875" style="172" customWidth="1"/>
    <col min="6" max="6" width="9.140625" style="187" customWidth="1"/>
    <col min="7" max="16384" width="9.140625" style="172" customWidth="1"/>
  </cols>
  <sheetData>
    <row r="1" spans="1:6" ht="12">
      <c r="A1" s="171" t="s">
        <v>321</v>
      </c>
      <c r="B1" s="171"/>
      <c r="C1" s="171"/>
      <c r="D1" s="171"/>
      <c r="E1" s="171"/>
      <c r="F1" s="188"/>
    </row>
    <row r="2" ht="12">
      <c r="E2" s="173"/>
    </row>
    <row r="3" spans="1:6" ht="12">
      <c r="A3" s="174"/>
      <c r="B3" s="174"/>
      <c r="C3" s="174"/>
      <c r="D3" s="174"/>
      <c r="E3" s="189"/>
      <c r="F3" s="190"/>
    </row>
    <row r="4" spans="1:6" ht="12">
      <c r="A4" s="179"/>
      <c r="B4" s="387" t="s">
        <v>0</v>
      </c>
      <c r="C4" s="387"/>
      <c r="D4" s="387"/>
      <c r="E4" s="179"/>
      <c r="F4" s="207"/>
    </row>
    <row r="5" spans="1:6" ht="30" customHeight="1">
      <c r="A5" s="208" t="s">
        <v>102</v>
      </c>
      <c r="B5" s="169" t="s">
        <v>2</v>
      </c>
      <c r="C5" s="169" t="s">
        <v>89</v>
      </c>
      <c r="D5" s="194" t="s">
        <v>24</v>
      </c>
      <c r="E5" s="209" t="s">
        <v>25</v>
      </c>
      <c r="F5" s="210" t="s">
        <v>3</v>
      </c>
    </row>
    <row r="6" spans="1:6" ht="6" customHeight="1">
      <c r="A6" s="179"/>
      <c r="B6" s="170"/>
      <c r="C6" s="170"/>
      <c r="D6" s="357"/>
      <c r="E6" s="359"/>
      <c r="F6" s="360"/>
    </row>
    <row r="7" spans="1:5" ht="15" customHeight="1">
      <c r="A7" s="197" t="s">
        <v>99</v>
      </c>
      <c r="B7" s="188">
        <v>57000</v>
      </c>
      <c r="C7" s="188">
        <v>62200</v>
      </c>
      <c r="D7" s="188">
        <v>64900.00000000001</v>
      </c>
      <c r="E7" s="188">
        <v>184000</v>
      </c>
    </row>
    <row r="8" spans="1:5" ht="6" customHeight="1">
      <c r="A8" s="197"/>
      <c r="B8" s="188"/>
      <c r="C8" s="188"/>
      <c r="D8" s="188"/>
      <c r="E8" s="188"/>
    </row>
    <row r="9" spans="1:5" ht="15" customHeight="1">
      <c r="A9" s="199" t="s">
        <v>102</v>
      </c>
      <c r="B9" s="187">
        <v>37100</v>
      </c>
      <c r="C9" s="187">
        <v>59800</v>
      </c>
      <c r="D9" s="187">
        <v>62100</v>
      </c>
      <c r="E9" s="187">
        <v>158900</v>
      </c>
    </row>
    <row r="10" spans="1:5" ht="15" customHeight="1">
      <c r="A10" s="199" t="s">
        <v>103</v>
      </c>
      <c r="B10" s="187">
        <v>19500</v>
      </c>
      <c r="C10" s="187">
        <v>28900</v>
      </c>
      <c r="D10" s="187">
        <v>29800</v>
      </c>
      <c r="E10" s="187">
        <v>78200</v>
      </c>
    </row>
    <row r="11" spans="1:6" ht="6" customHeight="1">
      <c r="A11" s="200"/>
      <c r="B11" s="201"/>
      <c r="C11" s="201"/>
      <c r="D11" s="201"/>
      <c r="E11" s="201"/>
      <c r="F11" s="202"/>
    </row>
    <row r="12" spans="1:6" ht="15" customHeight="1">
      <c r="A12" s="132" t="s">
        <v>334</v>
      </c>
      <c r="B12" s="201"/>
      <c r="C12" s="201"/>
      <c r="D12" s="201"/>
      <c r="E12" s="201"/>
      <c r="F12" s="202"/>
    </row>
    <row r="13" spans="1:12" ht="15" customHeight="1">
      <c r="A13" s="203" t="s">
        <v>184</v>
      </c>
      <c r="B13" s="198">
        <v>6.1</v>
      </c>
      <c r="C13" s="198">
        <v>6.9</v>
      </c>
      <c r="D13" s="198">
        <v>4.5</v>
      </c>
      <c r="E13" s="198">
        <v>5.8</v>
      </c>
      <c r="F13" s="187">
        <v>10700</v>
      </c>
      <c r="G13" s="198"/>
      <c r="H13" s="198"/>
      <c r="I13" s="198"/>
      <c r="J13" s="198"/>
      <c r="K13" s="198"/>
      <c r="L13" s="198"/>
    </row>
    <row r="14" spans="1:12" ht="15" customHeight="1">
      <c r="A14" s="203" t="s">
        <v>185</v>
      </c>
      <c r="B14" s="198">
        <v>2.4</v>
      </c>
      <c r="C14" s="198">
        <v>5.2</v>
      </c>
      <c r="D14" s="198">
        <v>6.6</v>
      </c>
      <c r="E14" s="198">
        <v>4.8</v>
      </c>
      <c r="F14" s="187">
        <v>8900</v>
      </c>
      <c r="G14" s="198"/>
      <c r="H14" s="198"/>
      <c r="I14" s="198"/>
      <c r="J14" s="198"/>
      <c r="K14" s="198"/>
      <c r="L14" s="198"/>
    </row>
    <row r="15" spans="1:12" ht="15" customHeight="1">
      <c r="A15" s="203" t="s">
        <v>186</v>
      </c>
      <c r="B15" s="198">
        <v>3.6</v>
      </c>
      <c r="C15" s="198">
        <v>6.1</v>
      </c>
      <c r="D15" s="198">
        <v>12.5</v>
      </c>
      <c r="E15" s="198">
        <v>7.6</v>
      </c>
      <c r="F15" s="187">
        <v>13900</v>
      </c>
      <c r="G15" s="198"/>
      <c r="H15" s="198"/>
      <c r="I15" s="198"/>
      <c r="J15" s="198"/>
      <c r="K15" s="198"/>
      <c r="L15" s="198"/>
    </row>
    <row r="16" spans="1:12" ht="15" customHeight="1">
      <c r="A16" s="203" t="s">
        <v>187</v>
      </c>
      <c r="B16" s="198">
        <v>6.3</v>
      </c>
      <c r="C16" s="198">
        <v>10.8</v>
      </c>
      <c r="D16" s="198">
        <v>8.9</v>
      </c>
      <c r="E16" s="198">
        <v>8.8</v>
      </c>
      <c r="F16" s="187">
        <v>16100.000000000002</v>
      </c>
      <c r="G16" s="198"/>
      <c r="H16" s="198"/>
      <c r="I16" s="198"/>
      <c r="J16" s="198"/>
      <c r="K16" s="198"/>
      <c r="L16" s="198"/>
    </row>
    <row r="17" spans="1:12" ht="15" customHeight="1">
      <c r="A17" s="203" t="s">
        <v>188</v>
      </c>
      <c r="B17" s="198">
        <v>15.2</v>
      </c>
      <c r="C17" s="198">
        <v>20.9</v>
      </c>
      <c r="D17" s="198">
        <v>16</v>
      </c>
      <c r="E17" s="198">
        <v>17.4</v>
      </c>
      <c r="F17" s="187">
        <v>32100</v>
      </c>
      <c r="G17" s="198"/>
      <c r="H17" s="198"/>
      <c r="I17" s="198"/>
      <c r="J17" s="198"/>
      <c r="K17" s="198"/>
      <c r="L17" s="198"/>
    </row>
    <row r="18" spans="1:12" ht="15" customHeight="1">
      <c r="A18" s="203" t="s">
        <v>189</v>
      </c>
      <c r="B18" s="198">
        <v>6</v>
      </c>
      <c r="C18" s="198">
        <v>12.4</v>
      </c>
      <c r="D18" s="198">
        <v>12.2</v>
      </c>
      <c r="E18" s="198">
        <v>10.4</v>
      </c>
      <c r="F18" s="187">
        <v>19100</v>
      </c>
      <c r="G18" s="198"/>
      <c r="H18" s="198"/>
      <c r="I18" s="198"/>
      <c r="J18" s="198"/>
      <c r="K18" s="198"/>
      <c r="L18" s="198"/>
    </row>
    <row r="19" spans="1:12" ht="15" customHeight="1">
      <c r="A19" s="203" t="s">
        <v>190</v>
      </c>
      <c r="B19" s="198">
        <v>3.5</v>
      </c>
      <c r="C19" s="198">
        <v>4</v>
      </c>
      <c r="D19" s="198">
        <v>6.8</v>
      </c>
      <c r="E19" s="198">
        <v>4.8</v>
      </c>
      <c r="F19" s="187">
        <v>8900</v>
      </c>
      <c r="G19" s="198"/>
      <c r="H19" s="198"/>
      <c r="I19" s="198"/>
      <c r="J19" s="198"/>
      <c r="K19" s="198"/>
      <c r="L19" s="198"/>
    </row>
    <row r="20" spans="1:12" ht="15" customHeight="1">
      <c r="A20" s="203" t="s">
        <v>191</v>
      </c>
      <c r="B20" s="198">
        <v>14.4</v>
      </c>
      <c r="C20" s="198">
        <v>18.4</v>
      </c>
      <c r="D20" s="198">
        <v>17.1</v>
      </c>
      <c r="E20" s="198">
        <v>16.7</v>
      </c>
      <c r="F20" s="187">
        <v>30700</v>
      </c>
      <c r="G20" s="198"/>
      <c r="H20" s="198"/>
      <c r="I20" s="198"/>
      <c r="J20" s="198"/>
      <c r="K20" s="198"/>
      <c r="L20" s="198"/>
    </row>
    <row r="21" spans="1:12" ht="15" customHeight="1">
      <c r="A21" s="203" t="s">
        <v>192</v>
      </c>
      <c r="B21" s="198">
        <v>7.7</v>
      </c>
      <c r="C21" s="198">
        <v>11.3</v>
      </c>
      <c r="D21" s="198">
        <v>10.9</v>
      </c>
      <c r="E21" s="198">
        <v>10</v>
      </c>
      <c r="F21" s="187">
        <v>18500</v>
      </c>
      <c r="G21" s="198"/>
      <c r="H21" s="198"/>
      <c r="I21" s="198"/>
      <c r="J21" s="198"/>
      <c r="K21" s="198"/>
      <c r="L21" s="198"/>
    </row>
    <row r="22" spans="1:6" ht="6" customHeight="1">
      <c r="A22" s="204"/>
      <c r="B22" s="205"/>
      <c r="C22" s="205"/>
      <c r="D22" s="205"/>
      <c r="E22" s="205"/>
      <c r="F22" s="206"/>
    </row>
    <row r="23" spans="1:6" ht="28.5" customHeight="1">
      <c r="A23" s="394" t="s">
        <v>356</v>
      </c>
      <c r="B23" s="394"/>
      <c r="C23" s="394"/>
      <c r="D23" s="394"/>
      <c r="E23" s="394"/>
      <c r="F23" s="394"/>
    </row>
  </sheetData>
  <sheetProtection/>
  <mergeCells count="2">
    <mergeCell ref="A23:F2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8.57421875" style="0" customWidth="1"/>
    <col min="2" max="2" width="12.28125" style="22" customWidth="1"/>
    <col min="3" max="4" width="9.140625" style="22" customWidth="1"/>
    <col min="5" max="5" width="9.7109375" style="22" customWidth="1"/>
    <col min="6" max="6" width="9.140625" style="22" customWidth="1"/>
    <col min="9" max="9" width="27.7109375" style="0" bestFit="1" customWidth="1"/>
  </cols>
  <sheetData>
    <row r="1" spans="1:6" s="38" customFormat="1" ht="12">
      <c r="A1" s="63" t="s">
        <v>90</v>
      </c>
      <c r="B1" s="60"/>
      <c r="C1" s="39"/>
      <c r="D1" s="39"/>
      <c r="E1" s="39"/>
      <c r="F1" s="39"/>
    </row>
    <row r="3" spans="1:6" ht="15">
      <c r="A3" s="38"/>
      <c r="B3" s="39"/>
      <c r="C3" s="39"/>
      <c r="D3" s="39"/>
      <c r="E3" s="40"/>
      <c r="F3" s="39"/>
    </row>
    <row r="4" spans="1:12" ht="15">
      <c r="A4" s="41"/>
      <c r="B4" s="389" t="s">
        <v>22</v>
      </c>
      <c r="C4" s="389"/>
      <c r="D4" s="389"/>
      <c r="E4" s="42"/>
      <c r="F4" s="42"/>
      <c r="J4" s="390"/>
      <c r="K4" s="390"/>
      <c r="L4" s="390"/>
    </row>
    <row r="5" spans="1:13" ht="24.75">
      <c r="A5" s="43"/>
      <c r="B5" s="62" t="s">
        <v>2</v>
      </c>
      <c r="C5" s="44" t="s">
        <v>23</v>
      </c>
      <c r="D5" s="44" t="s">
        <v>24</v>
      </c>
      <c r="E5" s="44" t="s">
        <v>25</v>
      </c>
      <c r="F5" s="44" t="s">
        <v>26</v>
      </c>
      <c r="J5" s="24"/>
      <c r="K5" s="24"/>
      <c r="L5" s="24"/>
      <c r="M5" s="24"/>
    </row>
    <row r="6" spans="1:13" ht="18" customHeight="1">
      <c r="A6" s="45" t="s">
        <v>88</v>
      </c>
      <c r="B6" s="46">
        <f>'[1]weighted data'!C9/1000</f>
        <v>27.609</v>
      </c>
      <c r="C6" s="46">
        <f>'[1]weighted data'!D9/1000</f>
        <v>20.715</v>
      </c>
      <c r="D6" s="46">
        <f>'[1]weighted data'!E9/1000</f>
        <v>2.31</v>
      </c>
      <c r="E6" s="46">
        <f>'[1]weighted data'!F9/1000</f>
        <v>50.634</v>
      </c>
      <c r="F6" s="46"/>
      <c r="J6" s="22"/>
      <c r="K6" s="22"/>
      <c r="L6" s="22"/>
      <c r="M6" s="22"/>
    </row>
    <row r="7" spans="1:13" ht="15">
      <c r="A7" s="45" t="s">
        <v>87</v>
      </c>
      <c r="B7" s="60">
        <f>'[1]weighted data'!C9/'[1]weighted data'!$F$9*100</f>
        <v>54.52660267804242</v>
      </c>
      <c r="C7" s="60">
        <f>'[1]weighted data'!D9/'[1]weighted data'!$F$9*100</f>
        <v>40.91124540822372</v>
      </c>
      <c r="D7" s="60">
        <f>'[1]weighted data'!E9/'[1]weighted data'!$F$9*100</f>
        <v>4.562151913733855</v>
      </c>
      <c r="E7" s="60">
        <f>SUM(B7:D7)</f>
        <v>100</v>
      </c>
      <c r="F7" s="39"/>
      <c r="J7" s="22"/>
      <c r="K7" s="22"/>
      <c r="L7" s="22"/>
      <c r="M7" s="22"/>
    </row>
    <row r="8" spans="1:13" ht="15">
      <c r="A8" s="45"/>
      <c r="B8" s="39"/>
      <c r="C8" s="39"/>
      <c r="D8" s="39"/>
      <c r="E8" s="39"/>
      <c r="F8" s="39"/>
      <c r="J8" s="22"/>
      <c r="K8" s="22"/>
      <c r="L8" s="22"/>
      <c r="M8" s="22"/>
    </row>
    <row r="9" spans="1:13" ht="15">
      <c r="A9" s="45" t="s">
        <v>27</v>
      </c>
      <c r="B9" s="39"/>
      <c r="C9" s="39"/>
      <c r="D9" s="39"/>
      <c r="E9" s="39"/>
      <c r="F9" s="39"/>
      <c r="J9" s="22"/>
      <c r="K9" s="22"/>
      <c r="L9" s="22"/>
      <c r="M9" s="22"/>
    </row>
    <row r="10" spans="1:5" ht="15">
      <c r="A10" s="49" t="s">
        <v>28</v>
      </c>
      <c r="B10" s="50">
        <f>SUM('[2]A'!B9:B18)/1000</f>
        <v>15.458</v>
      </c>
      <c r="C10" s="50">
        <f>SUM('[2]A'!C9:C18)/1000</f>
        <v>18.128</v>
      </c>
      <c r="D10" s="50">
        <f>SUM('[2]A'!D9:D18)/1000</f>
        <v>4.774</v>
      </c>
      <c r="E10" s="50">
        <f>SUM('[2]A'!$E$9:$E$18)/1000</f>
        <v>38.36</v>
      </c>
    </row>
    <row r="11" spans="1:13" ht="15">
      <c r="A11" s="49" t="s">
        <v>29</v>
      </c>
      <c r="B11" s="50">
        <f>'[2]A'!C46/1000</f>
        <v>9.651</v>
      </c>
      <c r="C11" s="50">
        <f>'[2]A'!D46/1000</f>
        <v>10.098</v>
      </c>
      <c r="D11" s="50">
        <f>'[2]A'!E46/1000</f>
        <v>1.468</v>
      </c>
      <c r="E11" s="50">
        <f>'[2]A'!$F$46/1000</f>
        <v>21.217</v>
      </c>
      <c r="J11" s="22"/>
      <c r="K11" s="22"/>
      <c r="L11" s="22"/>
      <c r="M11" s="22"/>
    </row>
    <row r="12" spans="1:13" ht="15">
      <c r="A12" s="49" t="s">
        <v>30</v>
      </c>
      <c r="B12" s="50">
        <f>B10/B11</f>
        <v>1.6016993057714226</v>
      </c>
      <c r="C12" s="50">
        <f>C10/C11</f>
        <v>1.7952069716775598</v>
      </c>
      <c r="D12" s="50">
        <f>D10/D11</f>
        <v>3.2520435967302452</v>
      </c>
      <c r="E12" s="50">
        <f>E10/E11</f>
        <v>1.8079841636423624</v>
      </c>
      <c r="J12" s="22"/>
      <c r="K12" s="22"/>
      <c r="L12" s="22"/>
      <c r="M12" s="22"/>
    </row>
    <row r="13" spans="1:13" ht="15">
      <c r="A13" s="49"/>
      <c r="B13" s="50"/>
      <c r="C13" s="50"/>
      <c r="D13" s="50"/>
      <c r="E13" s="50"/>
      <c r="F13" s="50"/>
      <c r="J13" s="22"/>
      <c r="K13" s="22"/>
      <c r="L13" s="22"/>
      <c r="M13" s="22"/>
    </row>
    <row r="14" spans="1:13" ht="15">
      <c r="A14" s="49"/>
      <c r="B14" s="391" t="s">
        <v>21</v>
      </c>
      <c r="C14" s="391"/>
      <c r="D14" s="391"/>
      <c r="E14" s="391"/>
      <c r="F14" s="50"/>
      <c r="J14" s="22"/>
      <c r="K14" s="22"/>
      <c r="L14" s="22"/>
      <c r="M14" s="22"/>
    </row>
    <row r="15" spans="1:13" ht="13.5" customHeight="1">
      <c r="A15" s="47" t="s">
        <v>86</v>
      </c>
      <c r="B15" s="48"/>
      <c r="C15" s="48"/>
      <c r="D15" s="48"/>
      <c r="E15" s="48"/>
      <c r="F15" s="39"/>
      <c r="J15" s="22"/>
      <c r="K15" s="22"/>
      <c r="L15" s="22"/>
      <c r="M15" s="22"/>
    </row>
    <row r="16" spans="1:13" ht="15">
      <c r="A16" s="61" t="s">
        <v>64</v>
      </c>
      <c r="B16" s="39">
        <f>VLOOKUP($A16,'[2]A'!$G$9:$L$18,2,FALSE)</f>
        <v>48.09150814372746</v>
      </c>
      <c r="C16" s="39">
        <f>VLOOKUP($A16,'[2]A'!$G$9:$L$18,3,FALSE)</f>
        <v>48.458286708939454</v>
      </c>
      <c r="D16" s="39">
        <f>VLOOKUP($A16,'[2]A'!$G$9:$L$18,4,FALSE)</f>
        <v>3.4439885614820342</v>
      </c>
      <c r="E16" s="39">
        <f>VLOOKUP($A16,'[2]A'!$G$9:$L$18,5,FALSE)</f>
        <v>99.99378341414894</v>
      </c>
      <c r="F16" s="39">
        <f>VLOOKUP($A16,'[2]A'!$G$9:$L$18,6,FALSE)</f>
        <v>16.086</v>
      </c>
      <c r="J16" s="22"/>
      <c r="K16" s="22"/>
      <c r="L16" s="22"/>
      <c r="M16" s="22"/>
    </row>
    <row r="17" spans="1:13" ht="15">
      <c r="A17" s="35" t="s">
        <v>59</v>
      </c>
      <c r="B17" s="39">
        <f>VLOOKUP($A17,'[2]A'!$G$9:$L$18,2,FALSE)</f>
        <v>37.88501026694045</v>
      </c>
      <c r="C17" s="39">
        <f>VLOOKUP($A17,'[2]A'!$G$9:$L$18,3,FALSE)</f>
        <v>47.15092402464066</v>
      </c>
      <c r="D17" s="39">
        <f>VLOOKUP($A17,'[2]A'!$G$9:$L$18,4,FALSE)</f>
        <v>14.938398357289529</v>
      </c>
      <c r="E17" s="39">
        <f>VLOOKUP($A17,'[2]A'!$G$9:$L$18,5,FALSE)</f>
        <v>99.97433264887063</v>
      </c>
      <c r="F17" s="39">
        <f>VLOOKUP($A17,'[2]A'!$G$9:$L$18,6,FALSE)</f>
        <v>3.896</v>
      </c>
      <c r="J17" s="22"/>
      <c r="K17" s="22"/>
      <c r="L17" s="22"/>
      <c r="M17" s="22"/>
    </row>
    <row r="18" spans="1:13" ht="15">
      <c r="A18" s="35" t="s">
        <v>85</v>
      </c>
      <c r="B18" s="39">
        <f>VLOOKUP($A18,'[2]A'!$G$9:$L$18,2,FALSE)</f>
        <v>41.81127982646421</v>
      </c>
      <c r="C18" s="39">
        <f>VLOOKUP($A18,'[2]A'!$G$9:$L$18,3,FALSE)</f>
        <v>42.19088937093275</v>
      </c>
      <c r="D18" s="39">
        <f>VLOOKUP($A18,'[2]A'!$G$9:$L$18,4,FALSE)</f>
        <v>15.997830802603035</v>
      </c>
      <c r="E18" s="39">
        <f>VLOOKUP($A18,'[2]A'!$G$9:$L$18,5,FALSE)</f>
        <v>100</v>
      </c>
      <c r="F18" s="39">
        <f>VLOOKUP($A18,'[2]A'!$G$9:$L$18,6,FALSE)</f>
        <v>1.844</v>
      </c>
      <c r="J18" s="22"/>
      <c r="K18" s="22"/>
      <c r="L18" s="22"/>
      <c r="M18" s="22"/>
    </row>
    <row r="19" spans="1:13" ht="15">
      <c r="A19" s="35" t="s">
        <v>61</v>
      </c>
      <c r="B19" s="39">
        <f>VLOOKUP($A19,'[2]A'!$G$9:$L$18,2,FALSE)</f>
        <v>42.95895096921323</v>
      </c>
      <c r="C19" s="39">
        <f>VLOOKUP($A19,'[2]A'!$G$9:$L$18,3,FALSE)</f>
        <v>50.31356898517674</v>
      </c>
      <c r="D19" s="39">
        <f>VLOOKUP($A19,'[2]A'!$G$9:$L$18,4,FALSE)</f>
        <v>6.727480045610035</v>
      </c>
      <c r="E19" s="39">
        <f>VLOOKUP($A19,'[2]A'!$G$9:$L$18,5,FALSE)</f>
        <v>100</v>
      </c>
      <c r="F19" s="39">
        <f>VLOOKUP($A19,'[2]A'!$G$9:$L$18,6,FALSE)</f>
        <v>3.508</v>
      </c>
      <c r="J19" s="22"/>
      <c r="K19" s="22"/>
      <c r="L19" s="22"/>
      <c r="M19" s="22"/>
    </row>
    <row r="20" spans="1:13" ht="15">
      <c r="A20" s="35" t="s">
        <v>67</v>
      </c>
      <c r="B20" s="39">
        <f>VLOOKUP($A20,'[2]A'!$G$9:$L$18,2,FALSE)</f>
        <v>30.848190167477043</v>
      </c>
      <c r="C20" s="39">
        <f>VLOOKUP($A20,'[2]A'!$G$9:$L$18,3,FALSE)</f>
        <v>51.80983252296056</v>
      </c>
      <c r="D20" s="39">
        <f>VLOOKUP($A20,'[2]A'!$G$9:$L$18,4,FALSE)</f>
        <v>17.3419773095624</v>
      </c>
      <c r="E20" s="39">
        <f>VLOOKUP($A20,'[2]A'!$G$9:$L$18,5,FALSE)</f>
        <v>100</v>
      </c>
      <c r="F20" s="39">
        <f>VLOOKUP($A20,'[2]A'!$G$9:$L$18,6,FALSE)</f>
        <v>1.851</v>
      </c>
      <c r="J20" s="22"/>
      <c r="K20" s="22"/>
      <c r="L20" s="22"/>
      <c r="M20" s="22"/>
    </row>
    <row r="21" spans="1:13" ht="15">
      <c r="A21" s="35" t="s">
        <v>66</v>
      </c>
      <c r="B21" s="39">
        <f>VLOOKUP($A21,'[2]A'!$G$9:$L$18,2,FALSE)</f>
        <v>33.17008014247551</v>
      </c>
      <c r="C21" s="39">
        <f>VLOOKUP($A21,'[2]A'!$G$9:$L$18,3,FALSE)</f>
        <v>36.55387355298308</v>
      </c>
      <c r="D21" s="39">
        <f>VLOOKUP($A21,'[2]A'!$G$9:$L$18,4,FALSE)</f>
        <v>30.320569902048085</v>
      </c>
      <c r="E21" s="39">
        <f>VLOOKUP($A21,'[2]A'!$G$9:$L$18,5,FALSE)</f>
        <v>100.04452359750667</v>
      </c>
      <c r="F21" s="39">
        <f>VLOOKUP($A21,'[2]A'!$G$9:$L$18,6,FALSE)</f>
        <v>2.246</v>
      </c>
      <c r="J21" s="22"/>
      <c r="K21" s="22"/>
      <c r="L21" s="22"/>
      <c r="M21" s="22"/>
    </row>
    <row r="22" spans="1:13" ht="15">
      <c r="A22" s="35" t="s">
        <v>62</v>
      </c>
      <c r="B22" s="39">
        <f>VLOOKUP($A22,'[2]A'!$G$9:$L$18,2,FALSE)</f>
        <v>21.477241755246663</v>
      </c>
      <c r="C22" s="39">
        <f>VLOOKUP($A22,'[2]A'!$G$9:$L$18,3,FALSE)</f>
        <v>59.79831016625784</v>
      </c>
      <c r="D22" s="39">
        <f>VLOOKUP($A22,'[2]A'!$G$9:$L$18,4,FALSE)</f>
        <v>18.75170346143363</v>
      </c>
      <c r="E22" s="39">
        <f>VLOOKUP($A22,'[2]A'!$G$9:$L$18,5,FALSE)</f>
        <v>100.02725538293814</v>
      </c>
      <c r="F22" s="39">
        <f>VLOOKUP($A22,'[2]A'!$G$9:$L$18,6,FALSE)</f>
        <v>3.669</v>
      </c>
      <c r="J22" s="22"/>
      <c r="K22" s="22"/>
      <c r="L22" s="22"/>
      <c r="M22" s="22"/>
    </row>
    <row r="23" spans="1:13" ht="15">
      <c r="A23" s="35" t="s">
        <v>63</v>
      </c>
      <c r="B23" s="39">
        <f>VLOOKUP($A23,'[2]A'!$G$9:$L$18,2,FALSE)</f>
        <v>14.216867469879519</v>
      </c>
      <c r="C23" s="39">
        <f>VLOOKUP($A23,'[2]A'!$G$9:$L$18,3,FALSE)</f>
        <v>37.59036144578313</v>
      </c>
      <c r="D23" s="39">
        <f>VLOOKUP($A23,'[2]A'!$G$9:$L$18,4,FALSE)</f>
        <v>48.19277108433735</v>
      </c>
      <c r="E23" s="39">
        <f>VLOOKUP($A23,'[2]A'!$G$9:$L$18,5,FALSE)</f>
        <v>100</v>
      </c>
      <c r="F23" s="39">
        <f>VLOOKUP($A23,'[2]A'!$G$9:$L$18,6,FALSE)</f>
        <v>0.415</v>
      </c>
      <c r="J23" s="22"/>
      <c r="K23" s="22"/>
      <c r="L23" s="22"/>
      <c r="M23" s="22"/>
    </row>
    <row r="24" spans="1:13" ht="15">
      <c r="A24" s="35" t="s">
        <v>65</v>
      </c>
      <c r="B24" s="39">
        <f>VLOOKUP($A24,'[2]A'!$G$9:$L$18,2,FALSE)</f>
        <v>36.4622641509434</v>
      </c>
      <c r="C24" s="39">
        <f>VLOOKUP($A24,'[2]A'!$G$9:$L$18,3,FALSE)</f>
        <v>37.54716981132076</v>
      </c>
      <c r="D24" s="39">
        <f>VLOOKUP($A24,'[2]A'!$G$9:$L$18,4,FALSE)</f>
        <v>25.990566037735853</v>
      </c>
      <c r="E24" s="39">
        <f>VLOOKUP($A24,'[2]A'!$G$9:$L$18,5,FALSE)</f>
        <v>100</v>
      </c>
      <c r="F24" s="39">
        <f>VLOOKUP($A24,'[2]A'!$G$9:$L$18,6,FALSE)</f>
        <v>2.12</v>
      </c>
      <c r="J24" s="22"/>
      <c r="K24" s="22"/>
      <c r="L24" s="22"/>
      <c r="M24" s="22"/>
    </row>
    <row r="25" spans="1:13" ht="15">
      <c r="A25" s="35" t="s">
        <v>60</v>
      </c>
      <c r="B25" s="39">
        <f>VLOOKUP($A25,'[2]A'!$G$9:$L$18,2,FALSE)</f>
        <v>37.87155963302752</v>
      </c>
      <c r="C25" s="39">
        <f>VLOOKUP($A25,'[2]A'!$G$9:$L$18,3,FALSE)</f>
        <v>37.68807339449541</v>
      </c>
      <c r="D25" s="39">
        <f>VLOOKUP($A25,'[2]A'!$G$9:$L$18,4,FALSE)</f>
        <v>24.440366972477065</v>
      </c>
      <c r="E25" s="39">
        <f>VLOOKUP($A25,'[2]A'!$G$9:$L$18,5,FALSE)</f>
        <v>100</v>
      </c>
      <c r="F25" s="39">
        <f>VLOOKUP($A25,'[2]A'!$G$9:$L$18,6,FALSE)</f>
        <v>2.725</v>
      </c>
      <c r="J25" s="22"/>
      <c r="K25" s="22"/>
      <c r="L25" s="22"/>
      <c r="M25" s="22"/>
    </row>
    <row r="26" spans="1:13" ht="15">
      <c r="A26" s="35"/>
      <c r="B26" s="39"/>
      <c r="C26" s="39"/>
      <c r="D26" s="39"/>
      <c r="E26" s="39"/>
      <c r="F26" s="39"/>
      <c r="J26" s="22"/>
      <c r="K26" s="22"/>
      <c r="L26" s="22"/>
      <c r="M26" s="22"/>
    </row>
    <row r="27" spans="1:6" ht="6" customHeight="1">
      <c r="A27" s="55"/>
      <c r="B27" s="56"/>
      <c r="C27" s="56"/>
      <c r="D27" s="56"/>
      <c r="E27" s="56"/>
      <c r="F27" s="56"/>
    </row>
    <row r="29" spans="1:2" ht="15">
      <c r="A29" s="63" t="s">
        <v>92</v>
      </c>
      <c r="B29" s="64"/>
    </row>
    <row r="30" spans="1:6" ht="15">
      <c r="A30" s="38"/>
      <c r="B30" s="39"/>
      <c r="C30" s="39"/>
      <c r="D30" s="39"/>
      <c r="E30" s="40" t="s">
        <v>21</v>
      </c>
      <c r="F30" s="39"/>
    </row>
    <row r="31" spans="1:6" ht="15">
      <c r="A31" s="41"/>
      <c r="B31" s="389" t="s">
        <v>22</v>
      </c>
      <c r="C31" s="389"/>
      <c r="D31" s="389"/>
      <c r="E31" s="42"/>
      <c r="F31" s="42"/>
    </row>
    <row r="32" spans="1:6" ht="24.75">
      <c r="A32" s="43"/>
      <c r="B32" s="62" t="s">
        <v>2</v>
      </c>
      <c r="C32" s="44" t="s">
        <v>23</v>
      </c>
      <c r="D32" s="44" t="s">
        <v>24</v>
      </c>
      <c r="E32" s="44" t="s">
        <v>25</v>
      </c>
      <c r="F32" s="44" t="s">
        <v>26</v>
      </c>
    </row>
    <row r="33" spans="1:6" ht="15">
      <c r="A33" s="45" t="s">
        <v>88</v>
      </c>
      <c r="B33" s="67">
        <f>'[1]weighted data'!C9/1000</f>
        <v>27.609</v>
      </c>
      <c r="C33" s="67">
        <f>'[1]weighted data'!D9/1000</f>
        <v>20.715</v>
      </c>
      <c r="D33" s="67">
        <f>'[1]weighted data'!E9/1000</f>
        <v>2.31</v>
      </c>
      <c r="E33" s="48">
        <f>SUM(B33:D33)</f>
        <v>50.634</v>
      </c>
      <c r="F33" s="48"/>
    </row>
    <row r="34" spans="1:6" ht="15">
      <c r="A34" s="45" t="s">
        <v>87</v>
      </c>
      <c r="B34" s="67"/>
      <c r="C34" s="48"/>
      <c r="D34" s="48"/>
      <c r="E34" s="48"/>
      <c r="F34" s="48"/>
    </row>
    <row r="35" spans="1:13" ht="15">
      <c r="A35" s="45" t="s">
        <v>31</v>
      </c>
      <c r="B35" s="39"/>
      <c r="C35" s="39"/>
      <c r="D35" s="39"/>
      <c r="E35" s="39"/>
      <c r="F35" s="39"/>
      <c r="J35" s="22"/>
      <c r="K35" s="22"/>
      <c r="L35" s="22"/>
      <c r="M35" s="22"/>
    </row>
    <row r="36" spans="1:5" ht="15">
      <c r="A36" s="49" t="s">
        <v>32</v>
      </c>
      <c r="B36" s="50">
        <f>SUM('[2]A'!B29:B38)/1000</f>
        <v>11.909</v>
      </c>
      <c r="C36" s="50">
        <f>SUM('[2]A'!C29:C38)/1000</f>
        <v>12.924</v>
      </c>
      <c r="D36" s="50">
        <f>SUM('[2]A'!D29:D38)/1000</f>
        <v>2.279</v>
      </c>
      <c r="E36" s="50">
        <f>SUM('[2]A'!$E$29:$E$38)/1000</f>
        <v>27.111</v>
      </c>
    </row>
    <row r="37" spans="1:5" ht="15">
      <c r="A37" s="49" t="s">
        <v>33</v>
      </c>
      <c r="B37" s="50">
        <f>'[2]A'!C47/1000</f>
        <v>6.17</v>
      </c>
      <c r="C37" s="50">
        <f>'[2]A'!D47/1000</f>
        <v>6.358</v>
      </c>
      <c r="D37" s="50">
        <f>'[2]A'!E47/1000</f>
        <v>0.884</v>
      </c>
      <c r="E37" s="50">
        <f>'[2]A'!$F$47/1000</f>
        <v>13.412</v>
      </c>
    </row>
    <row r="38" spans="1:5" ht="15">
      <c r="A38" s="65" t="s">
        <v>34</v>
      </c>
      <c r="B38" s="66">
        <f>B36/B37</f>
        <v>1.9301458670988656</v>
      </c>
      <c r="C38" s="66">
        <f>C36/C37</f>
        <v>2.0327146901541364</v>
      </c>
      <c r="D38" s="66">
        <f>D36/D37</f>
        <v>2.5780542986425337</v>
      </c>
      <c r="E38" s="66">
        <f>E36/E37</f>
        <v>2.0213987473903967</v>
      </c>
    </row>
    <row r="39" spans="1:6" ht="15">
      <c r="A39" s="65"/>
      <c r="B39" s="66"/>
      <c r="C39" s="66"/>
      <c r="D39" s="66"/>
      <c r="E39" s="66"/>
      <c r="F39" s="66"/>
    </row>
    <row r="40" spans="1:6" ht="15">
      <c r="A40" s="65"/>
      <c r="B40" s="391" t="s">
        <v>93</v>
      </c>
      <c r="C40" s="391"/>
      <c r="D40" s="391"/>
      <c r="E40" s="391"/>
      <c r="F40" s="66"/>
    </row>
    <row r="41" spans="1:6" ht="15">
      <c r="A41" s="47" t="s">
        <v>91</v>
      </c>
      <c r="B41" s="66"/>
      <c r="C41" s="66"/>
      <c r="D41" s="66"/>
      <c r="E41" s="66"/>
      <c r="F41" s="66"/>
    </row>
    <row r="42" spans="1:13" ht="15">
      <c r="A42" s="35" t="s">
        <v>64</v>
      </c>
      <c r="B42" s="39">
        <f>VLOOKUP($A42,'[2]A'!$G$29:$N$38,2,FALSE)</f>
        <v>49.11425320981635</v>
      </c>
      <c r="C42" s="39">
        <f>VLOOKUP($A42,'[2]A'!$G$29:$N$38,3,FALSE)</f>
        <v>45.58751828376402</v>
      </c>
      <c r="D42" s="39">
        <f>VLOOKUP($A42,'[2]A'!$G$29:$N$38,4,FALSE)</f>
        <v>5.298228506419632</v>
      </c>
      <c r="E42" s="39">
        <f>VLOOKUP($A42,'[2]A'!$G$29:$N$38,5,FALSE)</f>
        <v>100</v>
      </c>
      <c r="F42" s="39">
        <f>VLOOKUP($A42,'[2]A'!$G$29:$N$38,6,FALSE)</f>
        <v>6.153</v>
      </c>
      <c r="J42" s="22"/>
      <c r="K42" s="22"/>
      <c r="L42" s="22"/>
      <c r="M42" s="22"/>
    </row>
    <row r="43" spans="1:13" ht="15">
      <c r="A43" s="35" t="s">
        <v>59</v>
      </c>
      <c r="B43" s="39">
        <f>VLOOKUP($A43,'[2]A'!$G$29:$N$38,2,FALSE)</f>
        <v>36.97026457504097</v>
      </c>
      <c r="C43" s="39">
        <f>VLOOKUP($A43,'[2]A'!$G$29:$N$38,3,FALSE)</f>
        <v>47.64692109576212</v>
      </c>
      <c r="D43" s="39">
        <f>VLOOKUP($A43,'[2]A'!$G$29:$N$38,4,FALSE)</f>
        <v>15.38281432919691</v>
      </c>
      <c r="E43" s="39">
        <f>VLOOKUP($A43,'[2]A'!$G$29:$N$38,5,FALSE)</f>
        <v>99.99999999999999</v>
      </c>
      <c r="F43" s="39">
        <f>VLOOKUP($A43,'[2]A'!$G$29:$N$38,6,FALSE)</f>
        <v>4.271</v>
      </c>
      <c r="J43" s="22"/>
      <c r="K43" s="22"/>
      <c r="L43" s="22"/>
      <c r="M43" s="22"/>
    </row>
    <row r="44" spans="1:13" ht="15">
      <c r="A44" s="35" t="s">
        <v>85</v>
      </c>
      <c r="B44" s="39">
        <f>VLOOKUP($A44,'[2]A'!$G$29:$N$38,2,FALSE)</f>
        <v>39.71248876909254</v>
      </c>
      <c r="C44" s="39">
        <f>VLOOKUP($A44,'[2]A'!$G$29:$N$38,3,FALSE)</f>
        <v>53.86343216531896</v>
      </c>
      <c r="D44" s="39">
        <f>VLOOKUP($A44,'[2]A'!$G$29:$N$38,4,FALSE)</f>
        <v>6.424079065588499</v>
      </c>
      <c r="E44" s="39">
        <f>VLOOKUP($A44,'[2]A'!$G$29:$N$38,5,FALSE)</f>
        <v>100</v>
      </c>
      <c r="F44" s="39">
        <f>VLOOKUP($A44,'[2]A'!$G$29:$N$38,6,FALSE)</f>
        <v>2.226</v>
      </c>
      <c r="J44" s="22"/>
      <c r="K44" s="22"/>
      <c r="L44" s="22"/>
      <c r="M44" s="22"/>
    </row>
    <row r="45" spans="1:13" ht="15">
      <c r="A45" s="35" t="s">
        <v>61</v>
      </c>
      <c r="B45" s="39">
        <f>VLOOKUP($A45,'[2]A'!$G$29:$N$38,2,FALSE)</f>
        <v>46.48077964266378</v>
      </c>
      <c r="C45" s="39">
        <f>VLOOKUP($A45,'[2]A'!$G$29:$N$38,3,FALSE)</f>
        <v>39.983757444504604</v>
      </c>
      <c r="D45" s="39">
        <f>VLOOKUP($A45,'[2]A'!$G$29:$N$38,4,FALSE)</f>
        <v>13.56253383865728</v>
      </c>
      <c r="E45" s="39">
        <f>VLOOKUP($A45,'[2]A'!$G$29:$N$38,5,FALSE)</f>
        <v>100.02707092582565</v>
      </c>
      <c r="F45" s="39">
        <f>VLOOKUP($A45,'[2]A'!$G$29:$N$38,6,FALSE)</f>
        <v>3.694</v>
      </c>
      <c r="J45" s="22"/>
      <c r="K45" s="22"/>
      <c r="L45" s="22"/>
      <c r="M45" s="22"/>
    </row>
    <row r="46" spans="1:13" ht="15">
      <c r="A46" s="35" t="s">
        <v>67</v>
      </c>
      <c r="B46" s="39">
        <f>VLOOKUP($A46,'[2]A'!$G$29:$N$38,2,FALSE)</f>
        <v>49.75466143277723</v>
      </c>
      <c r="C46" s="39">
        <f>VLOOKUP($A46,'[2]A'!$G$29:$N$38,3,FALSE)</f>
        <v>44.09551848217206</v>
      </c>
      <c r="D46" s="39">
        <f>VLOOKUP($A46,'[2]A'!$G$29:$N$38,4,FALSE)</f>
        <v>6.149820085050703</v>
      </c>
      <c r="E46" s="39">
        <f>VLOOKUP($A46,'[2]A'!$G$29:$N$38,5,FALSE)</f>
        <v>100</v>
      </c>
      <c r="F46" s="39">
        <f>VLOOKUP($A46,'[2]A'!$G$29:$N$38,6,FALSE)</f>
        <v>3.057</v>
      </c>
      <c r="J46" s="22"/>
      <c r="K46" s="22"/>
      <c r="L46" s="22"/>
      <c r="M46" s="22"/>
    </row>
    <row r="47" spans="1:13" ht="15">
      <c r="A47" s="35" t="s">
        <v>66</v>
      </c>
      <c r="B47" s="39">
        <f>VLOOKUP($A47,'[2]A'!$G$29:$N$38,2,FALSE)</f>
        <v>42.15318693090519</v>
      </c>
      <c r="C47" s="39">
        <f>VLOOKUP($A47,'[2]A'!$G$29:$N$38,3,FALSE)</f>
        <v>49.97321906802357</v>
      </c>
      <c r="D47" s="39">
        <f>VLOOKUP($A47,'[2]A'!$G$29:$N$38,4,FALSE)</f>
        <v>7.873594001071238</v>
      </c>
      <c r="E47" s="39">
        <f>VLOOKUP($A47,'[2]A'!$G$29:$N$38,5,FALSE)</f>
        <v>100</v>
      </c>
      <c r="F47" s="39">
        <f>VLOOKUP($A47,'[2]A'!$G$29:$N$38,6,FALSE)</f>
        <v>1.867</v>
      </c>
      <c r="J47" s="22"/>
      <c r="K47" s="22"/>
      <c r="L47" s="22"/>
      <c r="M47" s="22"/>
    </row>
    <row r="48" spans="1:13" ht="15">
      <c r="A48" s="35" t="s">
        <v>62</v>
      </c>
      <c r="B48" s="39">
        <f>VLOOKUP($A48,'[2]A'!$G$29:$N$38,2,FALSE)</f>
        <v>42.1875</v>
      </c>
      <c r="C48" s="39">
        <f>VLOOKUP($A48,'[2]A'!$G$29:$N$38,3,FALSE)</f>
        <v>51.11607142857143</v>
      </c>
      <c r="D48" s="39">
        <f>VLOOKUP($A48,'[2]A'!$G$29:$N$38,4,FALSE)</f>
        <v>6.696428571428571</v>
      </c>
      <c r="E48" s="39">
        <f>VLOOKUP($A48,'[2]A'!$G$29:$N$38,5,FALSE)</f>
        <v>100</v>
      </c>
      <c r="F48" s="39">
        <f>VLOOKUP($A48,'[2]A'!$G$29:$N$38,6,FALSE)</f>
        <v>1.344</v>
      </c>
      <c r="J48" s="22"/>
      <c r="K48" s="22"/>
      <c r="L48" s="22"/>
      <c r="M48" s="22"/>
    </row>
    <row r="49" spans="1:13" ht="15">
      <c r="A49" s="35" t="s">
        <v>63</v>
      </c>
      <c r="B49" s="39">
        <f>VLOOKUP($A49,'[2]A'!$G$29:$N$38,2,FALSE)</f>
        <v>39.40677966101695</v>
      </c>
      <c r="C49" s="39">
        <f>VLOOKUP($A49,'[2]A'!$G$29:$N$38,3,FALSE)</f>
        <v>46.82203389830508</v>
      </c>
      <c r="D49" s="39">
        <f>VLOOKUP($A49,'[2]A'!$G$29:$N$38,4,FALSE)</f>
        <v>13.771186440677965</v>
      </c>
      <c r="E49" s="39">
        <f>VLOOKUP($A49,'[2]A'!$G$29:$N$38,5,FALSE)</f>
        <v>99.99999999999999</v>
      </c>
      <c r="F49" s="39">
        <f>VLOOKUP($A49,'[2]A'!$G$29:$N$38,6,FALSE)</f>
        <v>0.944</v>
      </c>
      <c r="J49" s="22"/>
      <c r="K49" s="22"/>
      <c r="L49" s="22"/>
      <c r="M49" s="22"/>
    </row>
    <row r="50" spans="1:6" ht="15">
      <c r="A50" s="35" t="s">
        <v>65</v>
      </c>
      <c r="B50" s="39">
        <f>VLOOKUP($A50,'[2]A'!$G$29:$N$38,2,FALSE)</f>
        <v>39.153094462540714</v>
      </c>
      <c r="C50" s="39">
        <f>VLOOKUP($A50,'[2]A'!$G$29:$N$38,3,FALSE)</f>
        <v>57.58957654723127</v>
      </c>
      <c r="D50" s="39">
        <f>VLOOKUP($A50,'[2]A'!$G$29:$N$38,4,FALSE)</f>
        <v>3.257328990228013</v>
      </c>
      <c r="E50" s="39">
        <f>VLOOKUP($A50,'[2]A'!$G$29:$N$38,5,FALSE)</f>
        <v>100</v>
      </c>
      <c r="F50" s="39">
        <f>VLOOKUP($A50,'[2]A'!$G$29:$N$38,6,FALSE)</f>
        <v>1.535</v>
      </c>
    </row>
    <row r="51" spans="1:6" ht="15">
      <c r="A51" s="35" t="s">
        <v>60</v>
      </c>
      <c r="B51" s="39">
        <f>VLOOKUP($A51,'[2]A'!$G$29:$N$38,2,FALSE)</f>
        <v>42.524752475247524</v>
      </c>
      <c r="C51" s="39">
        <f>VLOOKUP($A51,'[2]A'!$G$29:$N$38,3,FALSE)</f>
        <v>55.14851485148515</v>
      </c>
      <c r="D51" s="39">
        <f>VLOOKUP($A51,'[2]A'!$G$29:$N$38,4,FALSE)</f>
        <v>2.3267326732673266</v>
      </c>
      <c r="E51" s="39">
        <f>VLOOKUP($A51,'[2]A'!$G$29:$N$38,5,FALSE)</f>
        <v>100.00000000000001</v>
      </c>
      <c r="F51" s="39">
        <f>VLOOKUP($A51,'[2]A'!$G$29:$N$38,6,FALSE)</f>
        <v>2.02</v>
      </c>
    </row>
    <row r="52" spans="1:6" ht="15">
      <c r="A52" s="55"/>
      <c r="B52" s="56"/>
      <c r="C52" s="56"/>
      <c r="D52" s="56"/>
      <c r="E52" s="56"/>
      <c r="F52" s="56"/>
    </row>
  </sheetData>
  <sheetProtection/>
  <mergeCells count="5">
    <mergeCell ref="B4:D4"/>
    <mergeCell ref="J4:L4"/>
    <mergeCell ref="B14:E14"/>
    <mergeCell ref="B31:D31"/>
    <mergeCell ref="B40:E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3.00390625" style="172" customWidth="1"/>
    <col min="2" max="2" width="10.57421875" style="172" customWidth="1"/>
    <col min="3" max="3" width="9.57421875" style="172" customWidth="1"/>
    <col min="4" max="4" width="9.00390625" style="172" customWidth="1"/>
    <col min="5" max="5" width="8.57421875" style="172" customWidth="1"/>
    <col min="6" max="6" width="7.8515625" style="172" customWidth="1"/>
    <col min="7" max="16384" width="9.140625" style="172" customWidth="1"/>
  </cols>
  <sheetData>
    <row r="1" ht="15" customHeight="1">
      <c r="A1" s="171" t="s">
        <v>193</v>
      </c>
    </row>
    <row r="2" ht="15" customHeight="1"/>
    <row r="3" ht="15" customHeight="1">
      <c r="E3" s="161" t="s">
        <v>162</v>
      </c>
    </row>
    <row r="4" spans="1:6" ht="15" customHeight="1">
      <c r="A4" s="174"/>
      <c r="B4" s="174"/>
      <c r="C4" s="174"/>
      <c r="D4" s="174"/>
      <c r="E4" s="156"/>
      <c r="F4" s="174"/>
    </row>
    <row r="5" spans="1:6" ht="15" customHeight="1">
      <c r="A5" s="179"/>
      <c r="B5" s="125" t="s">
        <v>0</v>
      </c>
      <c r="C5" s="125"/>
      <c r="D5" s="125"/>
      <c r="E5" s="179"/>
      <c r="F5" s="179"/>
    </row>
    <row r="6" spans="1:6" ht="30" customHeight="1">
      <c r="A6" s="208" t="s">
        <v>55</v>
      </c>
      <c r="B6" s="97" t="s">
        <v>2</v>
      </c>
      <c r="C6" s="209" t="s">
        <v>89</v>
      </c>
      <c r="D6" s="209" t="s">
        <v>24</v>
      </c>
      <c r="E6" s="209" t="s">
        <v>25</v>
      </c>
      <c r="F6" s="209" t="s">
        <v>3</v>
      </c>
    </row>
    <row r="7" spans="1:6" ht="6" customHeight="1">
      <c r="A7" s="179"/>
      <c r="B7" s="68"/>
      <c r="C7" s="359"/>
      <c r="D7" s="359"/>
      <c r="E7" s="359"/>
      <c r="F7" s="359"/>
    </row>
    <row r="8" spans="1:6" ht="15" customHeight="1">
      <c r="A8" s="211" t="s">
        <v>194</v>
      </c>
      <c r="B8" s="212">
        <v>57000</v>
      </c>
      <c r="C8" s="212">
        <v>62200</v>
      </c>
      <c r="D8" s="212">
        <v>64900.00000000001</v>
      </c>
      <c r="E8" s="212">
        <v>184000</v>
      </c>
      <c r="F8" s="213"/>
    </row>
    <row r="9" spans="1:6" ht="6" customHeight="1">
      <c r="A9" s="211"/>
      <c r="B9" s="213"/>
      <c r="C9" s="213"/>
      <c r="D9" s="213"/>
      <c r="E9" s="213"/>
      <c r="F9" s="213"/>
    </row>
    <row r="10" spans="1:6" ht="15" customHeight="1">
      <c r="A10" s="211" t="s">
        <v>195</v>
      </c>
      <c r="B10" s="213">
        <v>100</v>
      </c>
      <c r="C10" s="213">
        <v>100</v>
      </c>
      <c r="D10" s="213">
        <v>100</v>
      </c>
      <c r="E10" s="213">
        <v>100</v>
      </c>
      <c r="F10" s="212"/>
    </row>
    <row r="11" spans="1:11" ht="15" customHeight="1">
      <c r="A11" s="203" t="s">
        <v>75</v>
      </c>
      <c r="B11" s="214">
        <v>12.5</v>
      </c>
      <c r="C11" s="214">
        <v>9.5</v>
      </c>
      <c r="D11" s="214">
        <v>8.4</v>
      </c>
      <c r="E11" s="214">
        <v>10</v>
      </c>
      <c r="F11" s="215">
        <v>18500</v>
      </c>
      <c r="G11" s="198"/>
      <c r="H11" s="198"/>
      <c r="I11" s="198"/>
      <c r="J11" s="198"/>
      <c r="K11" s="198"/>
    </row>
    <row r="12" spans="1:11" ht="15" customHeight="1">
      <c r="A12" s="203" t="s">
        <v>76</v>
      </c>
      <c r="B12" s="214">
        <v>16.8</v>
      </c>
      <c r="C12" s="214">
        <v>18.5</v>
      </c>
      <c r="D12" s="214">
        <v>13.3</v>
      </c>
      <c r="E12" s="214">
        <v>16.1</v>
      </c>
      <c r="F12" s="215">
        <v>29700</v>
      </c>
      <c r="G12" s="198"/>
      <c r="H12" s="198"/>
      <c r="I12" s="198"/>
      <c r="J12" s="198"/>
      <c r="K12" s="198"/>
    </row>
    <row r="13" spans="1:11" ht="15" customHeight="1">
      <c r="A13" s="203" t="s">
        <v>77</v>
      </c>
      <c r="B13" s="214">
        <v>41.8</v>
      </c>
      <c r="C13" s="214">
        <v>44.4</v>
      </c>
      <c r="D13" s="214">
        <v>49.8</v>
      </c>
      <c r="E13" s="214">
        <v>45.5</v>
      </c>
      <c r="F13" s="215">
        <v>83700</v>
      </c>
      <c r="G13" s="198"/>
      <c r="H13" s="198"/>
      <c r="I13" s="198"/>
      <c r="J13" s="198"/>
      <c r="K13" s="198"/>
    </row>
    <row r="14" spans="1:11" ht="15" customHeight="1">
      <c r="A14" s="203" t="s">
        <v>78</v>
      </c>
      <c r="B14" s="214">
        <v>4.3</v>
      </c>
      <c r="C14" s="214">
        <v>4</v>
      </c>
      <c r="D14" s="214">
        <v>1.7</v>
      </c>
      <c r="E14" s="214">
        <v>3.3</v>
      </c>
      <c r="F14" s="215">
        <v>6000</v>
      </c>
      <c r="G14" s="198"/>
      <c r="H14" s="198"/>
      <c r="I14" s="198"/>
      <c r="J14" s="198"/>
      <c r="K14" s="198"/>
    </row>
    <row r="15" spans="1:11" ht="15" customHeight="1">
      <c r="A15" s="203" t="s">
        <v>79</v>
      </c>
      <c r="B15" s="214">
        <v>2.2</v>
      </c>
      <c r="C15" s="214">
        <v>2.2</v>
      </c>
      <c r="D15" s="214">
        <v>0.9</v>
      </c>
      <c r="E15" s="214">
        <v>1.8</v>
      </c>
      <c r="F15" s="215">
        <v>3300</v>
      </c>
      <c r="G15" s="198"/>
      <c r="H15" s="198"/>
      <c r="I15" s="198"/>
      <c r="J15" s="198"/>
      <c r="K15" s="198"/>
    </row>
    <row r="16" spans="1:11" ht="15" customHeight="1">
      <c r="A16" s="203" t="s">
        <v>80</v>
      </c>
      <c r="B16" s="214">
        <v>12.3</v>
      </c>
      <c r="C16" s="214">
        <v>11.5</v>
      </c>
      <c r="D16" s="214">
        <v>16.1</v>
      </c>
      <c r="E16" s="214">
        <v>13.4</v>
      </c>
      <c r="F16" s="215">
        <v>24600</v>
      </c>
      <c r="G16" s="198"/>
      <c r="H16" s="198"/>
      <c r="I16" s="198"/>
      <c r="J16" s="198"/>
      <c r="K16" s="198"/>
    </row>
    <row r="17" spans="1:11" ht="15" customHeight="1">
      <c r="A17" s="203" t="s">
        <v>81</v>
      </c>
      <c r="B17" s="214">
        <v>4.5</v>
      </c>
      <c r="C17" s="214">
        <v>5.1</v>
      </c>
      <c r="D17" s="214">
        <v>4.3</v>
      </c>
      <c r="E17" s="214">
        <v>4.6</v>
      </c>
      <c r="F17" s="215">
        <v>8500</v>
      </c>
      <c r="G17" s="198"/>
      <c r="H17" s="198"/>
      <c r="I17" s="198"/>
      <c r="J17" s="198"/>
      <c r="K17" s="198"/>
    </row>
    <row r="18" spans="1:11" ht="15" customHeight="1">
      <c r="A18" s="203" t="s">
        <v>196</v>
      </c>
      <c r="B18" s="214">
        <v>6.2</v>
      </c>
      <c r="C18" s="214">
        <v>5.6</v>
      </c>
      <c r="D18" s="214">
        <v>5.9</v>
      </c>
      <c r="E18" s="214">
        <v>5.9</v>
      </c>
      <c r="F18" s="215">
        <v>10900</v>
      </c>
      <c r="G18" s="198"/>
      <c r="H18" s="198"/>
      <c r="I18" s="198"/>
      <c r="J18" s="198"/>
      <c r="K18" s="198"/>
    </row>
    <row r="19" spans="1:6" ht="6.75" customHeight="1">
      <c r="A19" s="204"/>
      <c r="B19" s="205"/>
      <c r="C19" s="205"/>
      <c r="D19" s="205"/>
      <c r="E19" s="205"/>
      <c r="F19" s="205"/>
    </row>
    <row r="20" spans="1:6" ht="28.5" customHeight="1">
      <c r="A20" s="401" t="s">
        <v>232</v>
      </c>
      <c r="B20" s="401"/>
      <c r="C20" s="401"/>
      <c r="D20" s="401"/>
      <c r="E20" s="401"/>
      <c r="F20" s="401"/>
    </row>
    <row r="21" ht="13.5">
      <c r="A21" s="216" t="s">
        <v>312</v>
      </c>
    </row>
  </sheetData>
  <sheetProtection/>
  <mergeCells count="1"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7.57421875" style="218" customWidth="1"/>
    <col min="2" max="2" width="11.00390625" style="218" customWidth="1"/>
    <col min="3" max="3" width="9.140625" style="218" customWidth="1"/>
    <col min="4" max="4" width="10.140625" style="218" bestFit="1" customWidth="1"/>
    <col min="5" max="16384" width="9.140625" style="218" customWidth="1"/>
  </cols>
  <sheetData>
    <row r="1" ht="15" customHeight="1">
      <c r="A1" s="217" t="s">
        <v>358</v>
      </c>
    </row>
    <row r="2" ht="15" customHeight="1"/>
    <row r="3" spans="2:6" ht="15" customHeight="1">
      <c r="B3" s="219"/>
      <c r="C3" s="219"/>
      <c r="D3" s="219"/>
      <c r="E3" s="161" t="s">
        <v>162</v>
      </c>
      <c r="F3" s="220"/>
    </row>
    <row r="4" spans="1:6" ht="15" customHeight="1">
      <c r="A4" s="221"/>
      <c r="B4" s="222"/>
      <c r="C4" s="222"/>
      <c r="D4" s="222"/>
      <c r="E4" s="222"/>
      <c r="F4" s="221"/>
    </row>
    <row r="5" spans="1:6" ht="15" customHeight="1">
      <c r="A5" s="223"/>
      <c r="B5" s="125" t="s">
        <v>0</v>
      </c>
      <c r="C5" s="125"/>
      <c r="D5" s="125"/>
      <c r="E5" s="223"/>
      <c r="F5" s="224"/>
    </row>
    <row r="6" spans="1:6" ht="30" customHeight="1">
      <c r="A6" s="225" t="s">
        <v>57</v>
      </c>
      <c r="B6" s="97" t="s">
        <v>2</v>
      </c>
      <c r="C6" s="226" t="s">
        <v>89</v>
      </c>
      <c r="D6" s="226" t="s">
        <v>24</v>
      </c>
      <c r="E6" s="226" t="s">
        <v>25</v>
      </c>
      <c r="F6" s="226" t="s">
        <v>15</v>
      </c>
    </row>
    <row r="7" spans="1:6" ht="6" customHeight="1">
      <c r="A7" s="223"/>
      <c r="B7" s="227"/>
      <c r="C7" s="227"/>
      <c r="D7" s="227"/>
      <c r="E7" s="227"/>
      <c r="F7" s="227"/>
    </row>
    <row r="8" spans="1:6" ht="15" customHeight="1">
      <c r="A8" s="223" t="s">
        <v>197</v>
      </c>
      <c r="B8" s="228">
        <v>57000</v>
      </c>
      <c r="C8" s="228">
        <v>62200</v>
      </c>
      <c r="D8" s="228">
        <v>64900.00000000001</v>
      </c>
      <c r="E8" s="228">
        <v>184000</v>
      </c>
      <c r="F8" s="229"/>
    </row>
    <row r="9" spans="1:5" ht="6" customHeight="1">
      <c r="A9" s="230"/>
      <c r="C9" s="231"/>
      <c r="D9" s="231"/>
      <c r="E9" s="231"/>
    </row>
    <row r="10" spans="1:8" ht="15" customHeight="1">
      <c r="A10" s="230" t="s">
        <v>106</v>
      </c>
      <c r="B10" s="228">
        <v>33600</v>
      </c>
      <c r="C10" s="228">
        <v>36600</v>
      </c>
      <c r="D10" s="228">
        <v>41000</v>
      </c>
      <c r="E10" s="228">
        <v>111200</v>
      </c>
      <c r="F10" s="232"/>
      <c r="G10" s="232"/>
      <c r="H10" s="232"/>
    </row>
    <row r="11" spans="1:5" ht="6" customHeight="1">
      <c r="A11" s="230"/>
      <c r="B11" s="231"/>
      <c r="C11" s="231"/>
      <c r="D11" s="231"/>
      <c r="E11" s="231"/>
    </row>
    <row r="12" spans="1:11" ht="15" customHeight="1">
      <c r="A12" s="230" t="s">
        <v>107</v>
      </c>
      <c r="B12" s="231">
        <v>59</v>
      </c>
      <c r="C12" s="231">
        <v>58.9</v>
      </c>
      <c r="D12" s="231">
        <v>63.2</v>
      </c>
      <c r="E12" s="231">
        <v>60.4</v>
      </c>
      <c r="G12" s="233"/>
      <c r="H12" s="233"/>
      <c r="I12" s="233"/>
      <c r="J12" s="233"/>
      <c r="K12" s="233"/>
    </row>
    <row r="13" spans="1:11" ht="15" customHeight="1">
      <c r="A13" s="203" t="s">
        <v>198</v>
      </c>
      <c r="B13" s="233">
        <v>1</v>
      </c>
      <c r="C13" s="233">
        <v>1.7</v>
      </c>
      <c r="D13" s="234">
        <v>3.3</v>
      </c>
      <c r="E13" s="233">
        <v>2</v>
      </c>
      <c r="F13" s="235">
        <v>3800</v>
      </c>
      <c r="G13" s="233"/>
      <c r="H13" s="233"/>
      <c r="I13" s="233"/>
      <c r="J13" s="233"/>
      <c r="K13" s="233"/>
    </row>
    <row r="14" spans="1:11" ht="15" customHeight="1">
      <c r="A14" s="203" t="s">
        <v>179</v>
      </c>
      <c r="B14" s="233">
        <v>0.9</v>
      </c>
      <c r="C14" s="233">
        <v>1.1</v>
      </c>
      <c r="D14" s="234">
        <v>3.6</v>
      </c>
      <c r="E14" s="233">
        <v>1.9</v>
      </c>
      <c r="F14" s="235">
        <v>3500</v>
      </c>
      <c r="G14" s="233"/>
      <c r="H14" s="233"/>
      <c r="I14" s="233"/>
      <c r="J14" s="233"/>
      <c r="K14" s="233"/>
    </row>
    <row r="15" spans="1:11" ht="15" customHeight="1">
      <c r="A15" s="203" t="s">
        <v>72</v>
      </c>
      <c r="B15" s="233">
        <v>3.7</v>
      </c>
      <c r="C15" s="233">
        <v>3.3</v>
      </c>
      <c r="D15" s="234">
        <v>2.3</v>
      </c>
      <c r="E15" s="233">
        <v>3</v>
      </c>
      <c r="F15" s="235">
        <v>5600</v>
      </c>
      <c r="G15" s="233"/>
      <c r="H15" s="233"/>
      <c r="I15" s="233"/>
      <c r="J15" s="233"/>
      <c r="K15" s="233"/>
    </row>
    <row r="16" spans="1:11" ht="15" customHeight="1">
      <c r="A16" s="203" t="s">
        <v>199</v>
      </c>
      <c r="B16" s="233">
        <v>2.1</v>
      </c>
      <c r="C16" s="233">
        <v>4.2</v>
      </c>
      <c r="D16" s="234">
        <v>10.1</v>
      </c>
      <c r="E16" s="233">
        <v>5.6</v>
      </c>
      <c r="F16" s="235">
        <v>10400</v>
      </c>
      <c r="G16" s="233"/>
      <c r="H16" s="233"/>
      <c r="I16" s="233"/>
      <c r="J16" s="233"/>
      <c r="K16" s="233"/>
    </row>
    <row r="17" spans="1:11" ht="15" customHeight="1">
      <c r="A17" s="203" t="s">
        <v>200</v>
      </c>
      <c r="B17" s="233">
        <v>25.8</v>
      </c>
      <c r="C17" s="233">
        <v>27.6</v>
      </c>
      <c r="D17" s="234">
        <v>21.2</v>
      </c>
      <c r="E17" s="233">
        <v>24.8</v>
      </c>
      <c r="F17" s="235">
        <v>45600</v>
      </c>
      <c r="G17" s="233"/>
      <c r="H17" s="233"/>
      <c r="I17" s="233"/>
      <c r="J17" s="233"/>
      <c r="K17" s="233"/>
    </row>
    <row r="18" spans="1:11" ht="15" customHeight="1">
      <c r="A18" s="203" t="s">
        <v>201</v>
      </c>
      <c r="B18" s="233">
        <v>8.1</v>
      </c>
      <c r="C18" s="233">
        <v>5.6</v>
      </c>
      <c r="D18" s="234">
        <v>5.2</v>
      </c>
      <c r="E18" s="233">
        <v>6.2</v>
      </c>
      <c r="F18" s="235">
        <v>11500</v>
      </c>
      <c r="G18" s="233"/>
      <c r="H18" s="233"/>
      <c r="I18" s="233"/>
      <c r="J18" s="233"/>
      <c r="K18" s="233"/>
    </row>
    <row r="19" spans="1:11" ht="15" customHeight="1">
      <c r="A19" s="203" t="s">
        <v>202</v>
      </c>
      <c r="B19" s="233">
        <v>0.4</v>
      </c>
      <c r="C19" s="233">
        <v>0.8</v>
      </c>
      <c r="D19" s="234">
        <v>1</v>
      </c>
      <c r="E19" s="233">
        <v>0.7</v>
      </c>
      <c r="F19" s="235">
        <v>1300</v>
      </c>
      <c r="G19" s="233"/>
      <c r="H19" s="233"/>
      <c r="I19" s="233"/>
      <c r="J19" s="233"/>
      <c r="K19" s="233"/>
    </row>
    <row r="20" spans="1:11" ht="15" customHeight="1">
      <c r="A20" s="203" t="s">
        <v>73</v>
      </c>
      <c r="B20" s="233">
        <v>16.7</v>
      </c>
      <c r="C20" s="233">
        <v>14</v>
      </c>
      <c r="D20" s="234">
        <v>16.6</v>
      </c>
      <c r="E20" s="233">
        <v>15.8</v>
      </c>
      <c r="F20" s="235">
        <v>29000</v>
      </c>
      <c r="G20" s="233"/>
      <c r="H20" s="233"/>
      <c r="I20" s="233"/>
      <c r="J20" s="233"/>
      <c r="K20" s="233"/>
    </row>
    <row r="21" spans="1:11" ht="15" customHeight="1">
      <c r="A21" s="236" t="s">
        <v>203</v>
      </c>
      <c r="B21" s="233">
        <v>1</v>
      </c>
      <c r="C21" s="233">
        <v>1.6</v>
      </c>
      <c r="D21" s="234">
        <v>0.9</v>
      </c>
      <c r="E21" s="233">
        <v>1.2</v>
      </c>
      <c r="F21" s="235">
        <v>2100</v>
      </c>
      <c r="G21" s="233"/>
      <c r="H21" s="233"/>
      <c r="I21" s="233"/>
      <c r="J21" s="233"/>
      <c r="K21" s="233"/>
    </row>
    <row r="22" spans="1:6" ht="6" customHeight="1">
      <c r="A22" s="237"/>
      <c r="B22" s="238"/>
      <c r="C22" s="238"/>
      <c r="D22" s="238"/>
      <c r="E22" s="238"/>
      <c r="F22" s="238"/>
    </row>
    <row r="23" spans="1:6" ht="28.5" customHeight="1">
      <c r="A23" s="402" t="s">
        <v>216</v>
      </c>
      <c r="B23" s="402"/>
      <c r="C23" s="402"/>
      <c r="D23" s="402"/>
      <c r="E23" s="402"/>
      <c r="F23" s="402"/>
    </row>
    <row r="24" ht="13.5">
      <c r="A24" s="218" t="s">
        <v>312</v>
      </c>
    </row>
    <row r="25" spans="2:5" ht="12">
      <c r="B25" s="233"/>
      <c r="C25" s="233"/>
      <c r="D25" s="233"/>
      <c r="E25" s="233"/>
    </row>
    <row r="35" spans="3:5" ht="12">
      <c r="C35" s="239"/>
      <c r="D35" s="239"/>
      <c r="E35" s="239"/>
    </row>
    <row r="36" spans="4:5" ht="12">
      <c r="D36" s="239"/>
      <c r="E36" s="239"/>
    </row>
    <row r="37" spans="2:5" ht="12">
      <c r="B37" s="239"/>
      <c r="C37" s="239"/>
      <c r="D37" s="239"/>
      <c r="E37" s="239"/>
    </row>
    <row r="38" spans="2:5" ht="12">
      <c r="B38" s="239"/>
      <c r="C38" s="239"/>
      <c r="D38" s="239"/>
      <c r="E38" s="239"/>
    </row>
    <row r="39" spans="2:5" ht="12">
      <c r="B39" s="239"/>
      <c r="C39" s="239"/>
      <c r="D39" s="239"/>
      <c r="E39" s="239"/>
    </row>
    <row r="40" spans="2:5" ht="12">
      <c r="B40" s="239"/>
      <c r="C40" s="239"/>
      <c r="D40" s="239"/>
      <c r="E40" s="239"/>
    </row>
    <row r="41" ht="12">
      <c r="E41" s="239"/>
    </row>
    <row r="42" spans="2:5" ht="12">
      <c r="B42" s="239"/>
      <c r="C42" s="239"/>
      <c r="D42" s="239"/>
      <c r="E42" s="239"/>
    </row>
    <row r="43" ht="12">
      <c r="E43" s="239"/>
    </row>
  </sheetData>
  <sheetProtection/>
  <mergeCells count="1">
    <mergeCell ref="A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26" sqref="F26"/>
    </sheetView>
  </sheetViews>
  <sheetFormatPr defaultColWidth="9.140625" defaultRowHeight="15" customHeight="1"/>
  <cols>
    <col min="1" max="1" width="17.00390625" style="3" customWidth="1"/>
    <col min="2" max="2" width="11.28125" style="3" customWidth="1"/>
    <col min="3" max="3" width="10.57421875" style="3" customWidth="1"/>
    <col min="4" max="4" width="11.57421875" style="3" customWidth="1"/>
    <col min="5" max="5" width="11.57421875" style="3" hidden="1" customWidth="1"/>
    <col min="6" max="6" width="14.28125" style="3" customWidth="1"/>
    <col min="7" max="16384" width="9.140625" style="3" customWidth="1"/>
  </cols>
  <sheetData>
    <row r="1" spans="1:6" ht="15" customHeight="1">
      <c r="A1" s="362" t="s">
        <v>204</v>
      </c>
      <c r="B1" s="362"/>
      <c r="C1" s="362"/>
      <c r="D1" s="362"/>
      <c r="E1" s="362"/>
      <c r="F1" s="363"/>
    </row>
    <row r="2" spans="1:6" ht="15" customHeight="1">
      <c r="A2" s="1"/>
      <c r="B2" s="1"/>
      <c r="C2" s="1"/>
      <c r="D2" s="1"/>
      <c r="E2" s="1"/>
      <c r="F2" s="2"/>
    </row>
    <row r="3" spans="1:6" ht="13.5" customHeight="1">
      <c r="A3" s="1"/>
      <c r="B3" s="1"/>
      <c r="C3" s="1"/>
      <c r="D3" s="1"/>
      <c r="E3" s="1"/>
      <c r="F3" s="161" t="s">
        <v>162</v>
      </c>
    </row>
    <row r="4" spans="1:6" ht="13.5" customHeight="1">
      <c r="A4" s="92"/>
      <c r="B4" s="92"/>
      <c r="C4" s="92"/>
      <c r="D4" s="92"/>
      <c r="E4" s="92"/>
      <c r="F4" s="93"/>
    </row>
    <row r="5" spans="1:6" ht="12.75" customHeight="1">
      <c r="A5" s="94"/>
      <c r="B5" s="387" t="s">
        <v>0</v>
      </c>
      <c r="C5" s="387"/>
      <c r="D5" s="387"/>
      <c r="E5" s="352"/>
      <c r="F5" s="95"/>
    </row>
    <row r="6" spans="1:6" ht="30" customHeight="1">
      <c r="A6" s="96"/>
      <c r="B6" s="97" t="s">
        <v>2</v>
      </c>
      <c r="C6" s="169" t="s">
        <v>89</v>
      </c>
      <c r="D6" s="169" t="s">
        <v>24</v>
      </c>
      <c r="E6" s="354" t="s">
        <v>109</v>
      </c>
      <c r="F6" s="98" t="s">
        <v>25</v>
      </c>
    </row>
    <row r="7" spans="1:6" ht="6" customHeight="1">
      <c r="A7" s="101"/>
      <c r="B7" s="68"/>
      <c r="C7" s="170"/>
      <c r="D7" s="170"/>
      <c r="E7" s="170"/>
      <c r="F7" s="69"/>
    </row>
    <row r="8" spans="1:6" ht="12" customHeight="1">
      <c r="A8" s="102" t="s">
        <v>3</v>
      </c>
      <c r="B8" s="70">
        <v>54900</v>
      </c>
      <c r="C8" s="70">
        <v>43800</v>
      </c>
      <c r="D8" s="70">
        <v>14300</v>
      </c>
      <c r="E8" s="70">
        <v>58100</v>
      </c>
      <c r="F8" s="70">
        <v>113000</v>
      </c>
    </row>
    <row r="9" ht="6" customHeight="1">
      <c r="A9" s="94"/>
    </row>
    <row r="10" spans="1:12" ht="12" customHeight="1">
      <c r="A10" s="102" t="s">
        <v>94</v>
      </c>
      <c r="B10" s="15">
        <v>99.99999999999999</v>
      </c>
      <c r="C10" s="15">
        <v>99.99999999999999</v>
      </c>
      <c r="D10" s="15">
        <v>99.99999999999999</v>
      </c>
      <c r="E10" s="15">
        <v>99.99999999999999</v>
      </c>
      <c r="F10" s="15">
        <v>99.99999999999999</v>
      </c>
      <c r="G10" s="18"/>
      <c r="H10" s="18"/>
      <c r="I10" s="18"/>
      <c r="J10" s="18"/>
      <c r="K10" s="18"/>
      <c r="L10" s="18"/>
    </row>
    <row r="11" spans="1:12" ht="13.5" customHeight="1">
      <c r="A11" s="103" t="s">
        <v>14</v>
      </c>
      <c r="B11" s="18">
        <v>13.9</v>
      </c>
      <c r="C11" s="18">
        <v>19.3</v>
      </c>
      <c r="D11" s="18">
        <v>12.4</v>
      </c>
      <c r="E11" s="18">
        <v>17.6</v>
      </c>
      <c r="F11" s="18">
        <v>15.8</v>
      </c>
      <c r="G11" s="18"/>
      <c r="H11" s="18"/>
      <c r="I11" s="18"/>
      <c r="J11" s="18"/>
      <c r="K11" s="18"/>
      <c r="L11" s="18"/>
    </row>
    <row r="12" spans="1:12" ht="13.5" customHeight="1">
      <c r="A12" s="103" t="s">
        <v>4</v>
      </c>
      <c r="B12" s="18">
        <v>13.8</v>
      </c>
      <c r="C12" s="18">
        <v>12.5</v>
      </c>
      <c r="D12" s="18">
        <v>13.5</v>
      </c>
      <c r="E12" s="18">
        <v>12.7</v>
      </c>
      <c r="F12" s="18">
        <v>13.3</v>
      </c>
      <c r="G12" s="18"/>
      <c r="H12" s="18"/>
      <c r="I12" s="18"/>
      <c r="J12" s="18"/>
      <c r="K12" s="18"/>
      <c r="L12" s="18"/>
    </row>
    <row r="13" spans="1:12" ht="13.5" customHeight="1">
      <c r="A13" s="103" t="s">
        <v>5</v>
      </c>
      <c r="B13" s="18">
        <v>10.6</v>
      </c>
      <c r="C13" s="18">
        <v>8.9</v>
      </c>
      <c r="D13" s="18">
        <v>8.7</v>
      </c>
      <c r="E13" s="18">
        <v>8.9</v>
      </c>
      <c r="F13" s="18">
        <v>9.7</v>
      </c>
      <c r="G13" s="18"/>
      <c r="H13" s="18"/>
      <c r="I13" s="18"/>
      <c r="J13" s="18"/>
      <c r="K13" s="18"/>
      <c r="L13" s="18"/>
    </row>
    <row r="14" spans="1:12" ht="13.5" customHeight="1">
      <c r="A14" s="103" t="s">
        <v>6</v>
      </c>
      <c r="B14" s="18">
        <v>12.2</v>
      </c>
      <c r="C14" s="18">
        <v>11.8</v>
      </c>
      <c r="D14" s="18">
        <v>7.3</v>
      </c>
      <c r="E14" s="18">
        <v>10.7</v>
      </c>
      <c r="F14" s="18">
        <v>11.4</v>
      </c>
      <c r="G14" s="18"/>
      <c r="H14" s="18"/>
      <c r="I14" s="18"/>
      <c r="J14" s="18"/>
      <c r="K14" s="18"/>
      <c r="L14" s="18"/>
    </row>
    <row r="15" spans="1:12" ht="13.5" customHeight="1">
      <c r="A15" s="103" t="s">
        <v>7</v>
      </c>
      <c r="B15" s="18">
        <v>17</v>
      </c>
      <c r="C15" s="18">
        <v>13.4</v>
      </c>
      <c r="D15" s="18">
        <v>4.5</v>
      </c>
      <c r="E15" s="18">
        <v>11.2</v>
      </c>
      <c r="F15" s="18">
        <v>14</v>
      </c>
      <c r="G15" s="18"/>
      <c r="H15" s="18"/>
      <c r="I15" s="18"/>
      <c r="J15" s="18"/>
      <c r="K15" s="18"/>
      <c r="L15" s="18"/>
    </row>
    <row r="16" spans="1:12" ht="13.5" customHeight="1">
      <c r="A16" s="103" t="s">
        <v>8</v>
      </c>
      <c r="B16" s="18">
        <v>12.3</v>
      </c>
      <c r="C16" s="18">
        <v>10.2</v>
      </c>
      <c r="D16" s="18">
        <v>7.2</v>
      </c>
      <c r="E16" s="18">
        <v>9.5</v>
      </c>
      <c r="F16" s="18">
        <v>10.8</v>
      </c>
      <c r="G16" s="18"/>
      <c r="H16" s="18"/>
      <c r="I16" s="18"/>
      <c r="J16" s="18"/>
      <c r="K16" s="18"/>
      <c r="L16" s="18"/>
    </row>
    <row r="17" spans="1:12" ht="13.5" customHeight="1">
      <c r="A17" s="103" t="s">
        <v>16</v>
      </c>
      <c r="B17" s="18">
        <v>20.2</v>
      </c>
      <c r="C17" s="18">
        <v>23.9</v>
      </c>
      <c r="D17" s="18">
        <v>46.5</v>
      </c>
      <c r="E17" s="18">
        <v>29.5</v>
      </c>
      <c r="F17" s="18">
        <v>25</v>
      </c>
      <c r="G17" s="18"/>
      <c r="H17" s="18"/>
      <c r="I17" s="18"/>
      <c r="J17" s="18"/>
      <c r="K17" s="18"/>
      <c r="L17" s="18"/>
    </row>
    <row r="18" spans="1:12" ht="6" customHeight="1">
      <c r="A18" s="9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" customHeight="1">
      <c r="A19" s="102" t="s">
        <v>9</v>
      </c>
      <c r="B19" s="70">
        <v>26600</v>
      </c>
      <c r="C19" s="70">
        <v>23200</v>
      </c>
      <c r="D19" s="70">
        <v>5500</v>
      </c>
      <c r="E19" s="70">
        <v>28700</v>
      </c>
      <c r="F19" s="70">
        <v>55300</v>
      </c>
      <c r="G19" s="18"/>
      <c r="H19" s="18"/>
      <c r="I19" s="18"/>
      <c r="J19" s="18"/>
      <c r="K19" s="18"/>
      <c r="L19" s="18"/>
    </row>
    <row r="20" spans="1:12" ht="6" customHeight="1">
      <c r="A20" s="9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" customHeight="1">
      <c r="A21" s="102" t="s">
        <v>96</v>
      </c>
      <c r="B21" s="15">
        <v>99.99999999999999</v>
      </c>
      <c r="C21" s="15">
        <v>99.99999999999999</v>
      </c>
      <c r="D21" s="15">
        <v>99.99999999999999</v>
      </c>
      <c r="E21" s="15">
        <v>99.99999999999999</v>
      </c>
      <c r="F21" s="15">
        <v>99.99999999999999</v>
      </c>
      <c r="G21" s="18"/>
      <c r="H21" s="18"/>
      <c r="I21" s="18"/>
      <c r="J21" s="18"/>
      <c r="K21" s="18"/>
      <c r="L21" s="18"/>
    </row>
    <row r="22" spans="1:12" ht="13.5" customHeight="1">
      <c r="A22" s="103" t="s">
        <v>14</v>
      </c>
      <c r="B22" s="18">
        <v>18</v>
      </c>
      <c r="C22" s="18">
        <v>25.5</v>
      </c>
      <c r="D22" s="18">
        <v>21.1</v>
      </c>
      <c r="E22" s="18">
        <v>24.6</v>
      </c>
      <c r="F22" s="18">
        <v>21.4</v>
      </c>
      <c r="G22" s="18"/>
      <c r="H22" s="18"/>
      <c r="I22" s="18"/>
      <c r="J22" s="18"/>
      <c r="K22" s="18"/>
      <c r="L22" s="18"/>
    </row>
    <row r="23" spans="1:12" ht="13.5" customHeight="1">
      <c r="A23" s="103" t="s">
        <v>4</v>
      </c>
      <c r="B23" s="18">
        <v>14.3</v>
      </c>
      <c r="C23" s="18">
        <v>15.2</v>
      </c>
      <c r="D23" s="18">
        <v>17.2</v>
      </c>
      <c r="E23" s="18">
        <v>15.5</v>
      </c>
      <c r="F23" s="18">
        <v>14.9</v>
      </c>
      <c r="G23" s="18"/>
      <c r="H23" s="18"/>
      <c r="I23" s="18"/>
      <c r="J23" s="18"/>
      <c r="K23" s="18"/>
      <c r="L23" s="18"/>
    </row>
    <row r="24" spans="1:12" ht="13.5" customHeight="1">
      <c r="A24" s="103" t="s">
        <v>5</v>
      </c>
      <c r="B24" s="18">
        <v>10.6</v>
      </c>
      <c r="C24" s="18">
        <v>8.9</v>
      </c>
      <c r="D24" s="18">
        <v>13.8</v>
      </c>
      <c r="E24" s="18">
        <v>9.8</v>
      </c>
      <c r="F24" s="18">
        <v>10.2</v>
      </c>
      <c r="G24" s="18"/>
      <c r="H24" s="18"/>
      <c r="I24" s="18"/>
      <c r="J24" s="18"/>
      <c r="K24" s="18"/>
      <c r="L24" s="18"/>
    </row>
    <row r="25" spans="1:12" ht="13.5" customHeight="1">
      <c r="A25" s="103" t="s">
        <v>6</v>
      </c>
      <c r="B25" s="18">
        <v>12</v>
      </c>
      <c r="C25" s="18">
        <v>12.5</v>
      </c>
      <c r="D25" s="18">
        <v>7.8</v>
      </c>
      <c r="E25" s="18">
        <v>11.6</v>
      </c>
      <c r="F25" s="18">
        <v>11.8</v>
      </c>
      <c r="G25" s="18"/>
      <c r="H25" s="18"/>
      <c r="I25" s="18"/>
      <c r="J25" s="18"/>
      <c r="K25" s="18"/>
      <c r="L25" s="18"/>
    </row>
    <row r="26" spans="1:12" ht="13.5" customHeight="1">
      <c r="A26" s="103" t="s">
        <v>7</v>
      </c>
      <c r="B26" s="18">
        <v>19.3</v>
      </c>
      <c r="C26" s="18">
        <v>13.2</v>
      </c>
      <c r="D26" s="18">
        <v>4.5</v>
      </c>
      <c r="E26" s="18">
        <v>11.6</v>
      </c>
      <c r="F26" s="18">
        <v>15.3</v>
      </c>
      <c r="G26" s="18"/>
      <c r="H26" s="18"/>
      <c r="I26" s="18"/>
      <c r="J26" s="18"/>
      <c r="K26" s="18"/>
      <c r="L26" s="18"/>
    </row>
    <row r="27" spans="1:12" ht="13.5" customHeight="1">
      <c r="A27" s="103" t="s">
        <v>8</v>
      </c>
      <c r="B27" s="18">
        <v>11.6</v>
      </c>
      <c r="C27" s="18">
        <v>8.6</v>
      </c>
      <c r="D27" s="18">
        <v>6</v>
      </c>
      <c r="E27" s="18">
        <v>8.1</v>
      </c>
      <c r="F27" s="18">
        <v>9.8</v>
      </c>
      <c r="G27" s="18"/>
      <c r="H27" s="18"/>
      <c r="I27" s="18"/>
      <c r="J27" s="18"/>
      <c r="K27" s="18"/>
      <c r="L27" s="18"/>
    </row>
    <row r="28" spans="1:12" ht="13.5" customHeight="1">
      <c r="A28" s="103" t="s">
        <v>16</v>
      </c>
      <c r="B28" s="18">
        <v>14.3</v>
      </c>
      <c r="C28" s="18">
        <v>16.2</v>
      </c>
      <c r="D28" s="18">
        <v>29.6</v>
      </c>
      <c r="E28" s="18">
        <v>18.8</v>
      </c>
      <c r="F28" s="18">
        <v>16.6</v>
      </c>
      <c r="G28" s="18"/>
      <c r="H28" s="18"/>
      <c r="I28" s="18"/>
      <c r="J28" s="18"/>
      <c r="K28" s="18"/>
      <c r="L28" s="18"/>
    </row>
    <row r="29" spans="1:12" ht="6" customHeight="1">
      <c r="A29" s="9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" customHeight="1">
      <c r="A30" s="102" t="s">
        <v>10</v>
      </c>
      <c r="B30" s="70">
        <v>28300</v>
      </c>
      <c r="C30" s="70">
        <v>20600</v>
      </c>
      <c r="D30" s="70">
        <v>8800</v>
      </c>
      <c r="E30" s="70">
        <v>29400</v>
      </c>
      <c r="F30" s="70">
        <v>57700</v>
      </c>
      <c r="G30" s="18"/>
      <c r="H30" s="18"/>
      <c r="I30" s="18"/>
      <c r="J30" s="18"/>
      <c r="K30" s="18"/>
      <c r="L30" s="18"/>
    </row>
    <row r="31" spans="1:12" ht="6" customHeight="1">
      <c r="A31" s="9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  <c r="G32" s="18"/>
      <c r="H32" s="18"/>
      <c r="I32" s="18"/>
      <c r="J32" s="18"/>
      <c r="K32" s="18"/>
      <c r="L32" s="18"/>
    </row>
    <row r="33" spans="1:12" ht="13.5" customHeight="1">
      <c r="A33" s="103" t="s">
        <v>14</v>
      </c>
      <c r="B33" s="18">
        <v>10</v>
      </c>
      <c r="C33" s="18">
        <v>12.3</v>
      </c>
      <c r="D33" s="18">
        <v>7</v>
      </c>
      <c r="E33" s="18">
        <v>10.7</v>
      </c>
      <c r="F33" s="18">
        <v>10.4</v>
      </c>
      <c r="G33" s="18"/>
      <c r="H33" s="18"/>
      <c r="I33" s="18"/>
      <c r="J33" s="18"/>
      <c r="K33" s="18"/>
      <c r="L33" s="18"/>
    </row>
    <row r="34" spans="1:12" ht="13.5" customHeight="1">
      <c r="A34" s="103" t="s">
        <v>4</v>
      </c>
      <c r="B34" s="18">
        <v>13.4</v>
      </c>
      <c r="C34" s="18">
        <v>9.5</v>
      </c>
      <c r="D34" s="18">
        <v>11.1</v>
      </c>
      <c r="E34" s="18">
        <v>10</v>
      </c>
      <c r="F34" s="18">
        <v>11.7</v>
      </c>
      <c r="G34" s="18"/>
      <c r="H34" s="18"/>
      <c r="I34" s="18"/>
      <c r="J34" s="18"/>
      <c r="K34" s="18"/>
      <c r="L34" s="18"/>
    </row>
    <row r="35" spans="1:12" ht="13.5" customHeight="1">
      <c r="A35" s="103" t="s">
        <v>5</v>
      </c>
      <c r="B35" s="18">
        <v>10.6</v>
      </c>
      <c r="C35" s="18">
        <v>8.9</v>
      </c>
      <c r="D35" s="18">
        <v>5.5</v>
      </c>
      <c r="E35" s="18">
        <v>7.9</v>
      </c>
      <c r="F35" s="18">
        <v>9.2</v>
      </c>
      <c r="G35" s="18"/>
      <c r="H35" s="18"/>
      <c r="I35" s="18"/>
      <c r="J35" s="18"/>
      <c r="K35" s="18"/>
      <c r="L35" s="18"/>
    </row>
    <row r="36" spans="1:12" ht="13.5" customHeight="1">
      <c r="A36" s="103" t="s">
        <v>6</v>
      </c>
      <c r="B36" s="18">
        <v>12.4</v>
      </c>
      <c r="C36" s="18">
        <v>11</v>
      </c>
      <c r="D36" s="18">
        <v>6.9</v>
      </c>
      <c r="E36" s="18">
        <v>9.8</v>
      </c>
      <c r="F36" s="18">
        <v>11</v>
      </c>
      <c r="G36" s="18"/>
      <c r="H36" s="18"/>
      <c r="I36" s="18"/>
      <c r="J36" s="18"/>
      <c r="K36" s="18"/>
      <c r="L36" s="18"/>
    </row>
    <row r="37" spans="1:12" ht="13.5" customHeight="1">
      <c r="A37" s="103" t="s">
        <v>7</v>
      </c>
      <c r="B37" s="18">
        <v>14.7</v>
      </c>
      <c r="C37" s="18">
        <v>13.7</v>
      </c>
      <c r="D37" s="18">
        <v>4.5</v>
      </c>
      <c r="E37" s="18">
        <v>10.9</v>
      </c>
      <c r="F37" s="18">
        <v>12.8</v>
      </c>
      <c r="G37" s="18"/>
      <c r="H37" s="18"/>
      <c r="I37" s="18"/>
      <c r="J37" s="18"/>
      <c r="K37" s="18"/>
      <c r="L37" s="18"/>
    </row>
    <row r="38" spans="1:12" ht="13.5" customHeight="1">
      <c r="A38" s="103" t="s">
        <v>8</v>
      </c>
      <c r="B38" s="18">
        <v>13</v>
      </c>
      <c r="C38" s="18">
        <v>12</v>
      </c>
      <c r="D38" s="18">
        <v>7.9</v>
      </c>
      <c r="E38" s="18">
        <v>10.8</v>
      </c>
      <c r="F38" s="18">
        <v>11.9</v>
      </c>
      <c r="G38" s="18"/>
      <c r="H38" s="18"/>
      <c r="I38" s="18"/>
      <c r="J38" s="18"/>
      <c r="K38" s="18"/>
      <c r="L38" s="18"/>
    </row>
    <row r="39" spans="1:12" ht="13.5" customHeight="1">
      <c r="A39" s="103" t="s">
        <v>16</v>
      </c>
      <c r="B39" s="18">
        <v>25.8</v>
      </c>
      <c r="C39" s="18">
        <v>32.6</v>
      </c>
      <c r="D39" s="18">
        <v>57</v>
      </c>
      <c r="E39" s="18">
        <v>39.9</v>
      </c>
      <c r="F39" s="18">
        <v>33</v>
      </c>
      <c r="G39" s="18"/>
      <c r="H39" s="18"/>
      <c r="I39" s="18"/>
      <c r="J39" s="18"/>
      <c r="K39" s="18"/>
      <c r="L39" s="18"/>
    </row>
    <row r="40" spans="1:12" ht="6" customHeight="1">
      <c r="A40" s="96"/>
      <c r="B40" s="20"/>
      <c r="C40" s="20"/>
      <c r="D40" s="20"/>
      <c r="E40" s="20"/>
      <c r="F40" s="20"/>
      <c r="G40" s="18"/>
      <c r="H40" s="18"/>
      <c r="I40" s="18"/>
      <c r="J40" s="18"/>
      <c r="K40" s="18"/>
      <c r="L40" s="18"/>
    </row>
  </sheetData>
  <sheetProtection/>
  <mergeCells count="1"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8.421875" style="38" customWidth="1"/>
    <col min="2" max="3" width="8.00390625" style="38" customWidth="1"/>
    <col min="4" max="4" width="7.57421875" style="38" customWidth="1"/>
    <col min="5" max="5" width="7.8515625" style="38" customWidth="1"/>
    <col min="6" max="6" width="7.57421875" style="38" customWidth="1"/>
    <col min="7" max="7" width="7.8515625" style="38" customWidth="1"/>
    <col min="8" max="8" width="8.421875" style="38" customWidth="1"/>
    <col min="9" max="9" width="7.28125" style="38" customWidth="1"/>
    <col min="10" max="16384" width="9.140625" style="38" customWidth="1"/>
  </cols>
  <sheetData>
    <row r="1" spans="1:9" s="63" customFormat="1" ht="25.5" customHeight="1">
      <c r="A1" s="364" t="s">
        <v>353</v>
      </c>
      <c r="B1" s="364"/>
      <c r="C1" s="364"/>
      <c r="D1" s="364"/>
      <c r="E1" s="364"/>
      <c r="F1" s="364"/>
      <c r="G1" s="364"/>
      <c r="H1" s="364"/>
      <c r="I1" s="364"/>
    </row>
    <row r="2" spans="1:8" ht="15" customHeight="1">
      <c r="A2" s="403"/>
      <c r="B2" s="403"/>
      <c r="C2" s="403"/>
      <c r="D2" s="403"/>
      <c r="E2" s="403"/>
      <c r="F2" s="403"/>
      <c r="G2" s="403"/>
      <c r="H2" s="403"/>
    </row>
    <row r="3" ht="15" customHeight="1">
      <c r="I3" s="51" t="s">
        <v>104</v>
      </c>
    </row>
    <row r="4" spans="1:9" ht="15" customHeight="1">
      <c r="A4" s="104"/>
      <c r="B4" s="404" t="s">
        <v>124</v>
      </c>
      <c r="C4" s="404"/>
      <c r="D4" s="404"/>
      <c r="E4" s="404"/>
      <c r="F4" s="404"/>
      <c r="G4" s="404"/>
      <c r="H4" s="404"/>
      <c r="I4" s="240"/>
    </row>
    <row r="5" spans="1:9" ht="15" customHeight="1">
      <c r="A5" s="118" t="s">
        <v>111</v>
      </c>
      <c r="B5" s="241" t="s">
        <v>14</v>
      </c>
      <c r="C5" s="241" t="s">
        <v>4</v>
      </c>
      <c r="D5" s="241" t="s">
        <v>5</v>
      </c>
      <c r="E5" s="241" t="s">
        <v>6</v>
      </c>
      <c r="F5" s="241" t="s">
        <v>7</v>
      </c>
      <c r="G5" s="241" t="s">
        <v>8</v>
      </c>
      <c r="H5" s="241" t="s">
        <v>16</v>
      </c>
      <c r="I5" s="119" t="s">
        <v>25</v>
      </c>
    </row>
    <row r="6" spans="1:9" ht="6" customHeight="1">
      <c r="A6" s="120"/>
      <c r="B6" s="78"/>
      <c r="C6" s="78"/>
      <c r="D6" s="78"/>
      <c r="E6" s="78"/>
      <c r="F6" s="78"/>
      <c r="G6" s="78"/>
      <c r="H6" s="78"/>
      <c r="I6" s="78"/>
    </row>
    <row r="7" spans="1:9" ht="15" customHeight="1">
      <c r="A7" s="107" t="s">
        <v>15</v>
      </c>
      <c r="B7" s="79">
        <v>17800</v>
      </c>
      <c r="C7" s="79">
        <v>15000</v>
      </c>
      <c r="D7" s="79">
        <v>11000</v>
      </c>
      <c r="E7" s="79">
        <v>12900</v>
      </c>
      <c r="F7" s="79">
        <v>15800</v>
      </c>
      <c r="G7" s="79">
        <v>12300</v>
      </c>
      <c r="H7" s="79">
        <v>28200</v>
      </c>
      <c r="I7" s="79">
        <v>113000</v>
      </c>
    </row>
    <row r="8" spans="1:9" ht="6" customHeight="1">
      <c r="A8" s="107"/>
      <c r="B8" s="80"/>
      <c r="C8" s="80"/>
      <c r="D8" s="80"/>
      <c r="E8" s="80"/>
      <c r="F8" s="80"/>
      <c r="G8" s="80"/>
      <c r="H8" s="80"/>
      <c r="I8" s="80"/>
    </row>
    <row r="9" spans="1:9" ht="15" customHeight="1">
      <c r="A9" s="107" t="s">
        <v>94</v>
      </c>
      <c r="B9" s="80">
        <v>100</v>
      </c>
      <c r="C9" s="80">
        <v>100</v>
      </c>
      <c r="D9" s="80">
        <v>100</v>
      </c>
      <c r="E9" s="80">
        <v>100</v>
      </c>
      <c r="F9" s="80">
        <v>100</v>
      </c>
      <c r="G9" s="80">
        <v>100</v>
      </c>
      <c r="H9" s="80">
        <v>100</v>
      </c>
      <c r="I9" s="80">
        <v>100</v>
      </c>
    </row>
    <row r="10" spans="1:17" ht="15" customHeight="1">
      <c r="A10" s="122" t="s">
        <v>38</v>
      </c>
      <c r="B10" s="81">
        <v>34.8</v>
      </c>
      <c r="C10" s="81">
        <v>39.7</v>
      </c>
      <c r="D10" s="81">
        <v>17.7</v>
      </c>
      <c r="E10" s="81">
        <v>9.6</v>
      </c>
      <c r="F10" s="81">
        <v>4.3</v>
      </c>
      <c r="G10" s="81">
        <v>1.5</v>
      </c>
      <c r="H10" s="81">
        <v>0.4</v>
      </c>
      <c r="I10" s="81">
        <v>14.4</v>
      </c>
      <c r="J10" s="39"/>
      <c r="K10" s="39"/>
      <c r="L10" s="39"/>
      <c r="M10" s="39"/>
      <c r="N10" s="39"/>
      <c r="O10" s="39"/>
      <c r="P10" s="39"/>
      <c r="Q10" s="39"/>
    </row>
    <row r="11" spans="1:17" ht="15" customHeight="1">
      <c r="A11" s="122" t="s">
        <v>14</v>
      </c>
      <c r="B11" s="81">
        <v>59.7</v>
      </c>
      <c r="C11" s="81">
        <v>31.1</v>
      </c>
      <c r="D11" s="81">
        <v>11.7</v>
      </c>
      <c r="E11" s="81">
        <v>7</v>
      </c>
      <c r="F11" s="81">
        <v>2</v>
      </c>
      <c r="G11" s="81">
        <v>1.1</v>
      </c>
      <c r="H11" s="81">
        <v>0.2</v>
      </c>
      <c r="I11" s="81">
        <v>15.9</v>
      </c>
      <c r="J11" s="39"/>
      <c r="K11" s="39"/>
      <c r="L11" s="39"/>
      <c r="M11" s="39"/>
      <c r="N11" s="39"/>
      <c r="O11" s="39"/>
      <c r="P11" s="39"/>
      <c r="Q11" s="39"/>
    </row>
    <row r="12" spans="1:17" ht="15" customHeight="1">
      <c r="A12" s="122" t="s">
        <v>4</v>
      </c>
      <c r="B12" s="82" t="s">
        <v>84</v>
      </c>
      <c r="C12" s="81">
        <v>20.6</v>
      </c>
      <c r="D12" s="81">
        <v>29.7</v>
      </c>
      <c r="E12" s="81">
        <v>16.3</v>
      </c>
      <c r="F12" s="81">
        <v>6.1</v>
      </c>
      <c r="G12" s="81">
        <v>2</v>
      </c>
      <c r="H12" s="81">
        <v>0.3</v>
      </c>
      <c r="I12" s="81">
        <v>8.6</v>
      </c>
      <c r="J12" s="39"/>
      <c r="K12" s="39"/>
      <c r="L12" s="39"/>
      <c r="M12" s="39"/>
      <c r="N12" s="39"/>
      <c r="O12" s="39"/>
      <c r="P12" s="39"/>
      <c r="Q12" s="39"/>
    </row>
    <row r="13" spans="1:17" ht="15" customHeight="1">
      <c r="A13" s="122" t="s">
        <v>5</v>
      </c>
      <c r="B13" s="82" t="s">
        <v>84</v>
      </c>
      <c r="C13" s="82" t="s">
        <v>84</v>
      </c>
      <c r="D13" s="81">
        <v>28.9</v>
      </c>
      <c r="E13" s="81">
        <v>29.3</v>
      </c>
      <c r="F13" s="81">
        <v>6.6</v>
      </c>
      <c r="G13" s="81">
        <v>4</v>
      </c>
      <c r="H13" s="81">
        <v>0.1</v>
      </c>
      <c r="I13" s="81">
        <v>7.5</v>
      </c>
      <c r="J13" s="39"/>
      <c r="K13" s="39"/>
      <c r="L13" s="39"/>
      <c r="M13" s="39"/>
      <c r="N13" s="39"/>
      <c r="O13" s="39"/>
      <c r="P13" s="39"/>
      <c r="Q13" s="39"/>
    </row>
    <row r="14" spans="1:17" ht="15" customHeight="1">
      <c r="A14" s="122" t="s">
        <v>6</v>
      </c>
      <c r="B14" s="82" t="s">
        <v>84</v>
      </c>
      <c r="C14" s="82" t="s">
        <v>84</v>
      </c>
      <c r="D14" s="82" t="s">
        <v>84</v>
      </c>
      <c r="E14" s="81">
        <v>28.9</v>
      </c>
      <c r="F14" s="81">
        <v>34.6</v>
      </c>
      <c r="G14" s="81">
        <v>6.7</v>
      </c>
      <c r="H14" s="81">
        <v>0.8</v>
      </c>
      <c r="I14" s="81">
        <v>9.1</v>
      </c>
      <c r="J14" s="39"/>
      <c r="K14" s="39"/>
      <c r="L14" s="39"/>
      <c r="M14" s="39"/>
      <c r="N14" s="39"/>
      <c r="O14" s="39"/>
      <c r="P14" s="39"/>
      <c r="Q14" s="39"/>
    </row>
    <row r="15" spans="1:17" ht="15" customHeight="1">
      <c r="A15" s="122" t="s">
        <v>7</v>
      </c>
      <c r="B15" s="82" t="s">
        <v>84</v>
      </c>
      <c r="C15" s="82" t="s">
        <v>84</v>
      </c>
      <c r="D15" s="82" t="s">
        <v>84</v>
      </c>
      <c r="E15" s="82" t="s">
        <v>84</v>
      </c>
      <c r="F15" s="81">
        <v>36.3</v>
      </c>
      <c r="G15" s="81">
        <v>35.1</v>
      </c>
      <c r="H15" s="81">
        <v>2.9</v>
      </c>
      <c r="I15" s="81">
        <v>9.6</v>
      </c>
      <c r="J15" s="39"/>
      <c r="K15" s="39"/>
      <c r="L15" s="39"/>
      <c r="M15" s="39"/>
      <c r="N15" s="39"/>
      <c r="O15" s="39"/>
      <c r="P15" s="39"/>
      <c r="Q15" s="39"/>
    </row>
    <row r="16" spans="1:17" ht="15" customHeight="1">
      <c r="A16" s="122" t="s">
        <v>8</v>
      </c>
      <c r="B16" s="82" t="s">
        <v>84</v>
      </c>
      <c r="C16" s="82" t="s">
        <v>84</v>
      </c>
      <c r="D16" s="82" t="s">
        <v>84</v>
      </c>
      <c r="E16" s="82" t="s">
        <v>84</v>
      </c>
      <c r="F16" s="82" t="s">
        <v>84</v>
      </c>
      <c r="G16" s="81">
        <v>34.6</v>
      </c>
      <c r="H16" s="81">
        <v>22.2</v>
      </c>
      <c r="I16" s="81">
        <v>9.3</v>
      </c>
      <c r="J16" s="39"/>
      <c r="K16" s="39"/>
      <c r="L16" s="39"/>
      <c r="M16" s="39"/>
      <c r="N16" s="39"/>
      <c r="O16" s="39"/>
      <c r="P16" s="39"/>
      <c r="Q16" s="39"/>
    </row>
    <row r="17" spans="1:17" ht="15" customHeight="1">
      <c r="A17" s="122" t="s">
        <v>16</v>
      </c>
      <c r="B17" s="82" t="s">
        <v>84</v>
      </c>
      <c r="C17" s="82" t="s">
        <v>84</v>
      </c>
      <c r="D17" s="82" t="s">
        <v>84</v>
      </c>
      <c r="E17" s="82" t="s">
        <v>84</v>
      </c>
      <c r="F17" s="82" t="s">
        <v>84</v>
      </c>
      <c r="G17" s="82" t="s">
        <v>84</v>
      </c>
      <c r="H17" s="81">
        <v>50.2</v>
      </c>
      <c r="I17" s="81">
        <v>12.5</v>
      </c>
      <c r="J17" s="39"/>
      <c r="K17" s="39"/>
      <c r="L17" s="39"/>
      <c r="M17" s="39"/>
      <c r="N17" s="39"/>
      <c r="O17" s="39"/>
      <c r="P17" s="39"/>
      <c r="Q17" s="39"/>
    </row>
    <row r="18" spans="1:17" ht="15" customHeight="1">
      <c r="A18" s="122" t="s">
        <v>125</v>
      </c>
      <c r="B18" s="81">
        <v>5.5</v>
      </c>
      <c r="C18" s="81">
        <v>8.6</v>
      </c>
      <c r="D18" s="81">
        <v>12</v>
      </c>
      <c r="E18" s="81">
        <v>8.9</v>
      </c>
      <c r="F18" s="81">
        <v>10.1</v>
      </c>
      <c r="G18" s="81">
        <v>14.9</v>
      </c>
      <c r="H18" s="81">
        <v>22.9</v>
      </c>
      <c r="I18" s="81">
        <v>13</v>
      </c>
      <c r="J18" s="39"/>
      <c r="K18" s="39"/>
      <c r="L18" s="39"/>
      <c r="M18" s="39"/>
      <c r="N18" s="39"/>
      <c r="O18" s="39"/>
      <c r="P18" s="39"/>
      <c r="Q18" s="39"/>
    </row>
    <row r="19" spans="1:9" ht="6" customHeight="1">
      <c r="A19" s="242"/>
      <c r="B19" s="84"/>
      <c r="C19" s="84"/>
      <c r="D19" s="84"/>
      <c r="E19" s="84"/>
      <c r="F19" s="84"/>
      <c r="G19" s="84"/>
      <c r="H19" s="84"/>
      <c r="I19" s="84"/>
    </row>
    <row r="20" ht="15" customHeight="1">
      <c r="A20" s="38" t="s">
        <v>349</v>
      </c>
    </row>
    <row r="31" ht="12">
      <c r="K31" s="59"/>
    </row>
    <row r="32" spans="4:11" ht="12">
      <c r="D32" s="59"/>
      <c r="E32" s="59"/>
      <c r="K32" s="59"/>
    </row>
    <row r="33" spans="4:11" ht="12">
      <c r="D33" s="59"/>
      <c r="E33" s="59"/>
      <c r="F33" s="59"/>
      <c r="J33" s="59"/>
      <c r="K33" s="59"/>
    </row>
    <row r="34" spans="4:11" ht="12">
      <c r="D34" s="59"/>
      <c r="E34" s="59"/>
      <c r="F34" s="59"/>
      <c r="G34" s="59"/>
      <c r="J34" s="59"/>
      <c r="K34" s="59"/>
    </row>
    <row r="35" spans="4:11" ht="12">
      <c r="D35" s="59"/>
      <c r="E35" s="59"/>
      <c r="F35" s="59"/>
      <c r="G35" s="59"/>
      <c r="H35" s="59"/>
      <c r="J35" s="59"/>
      <c r="K35" s="59"/>
    </row>
    <row r="36" spans="5:11" ht="12">
      <c r="E36" s="59"/>
      <c r="F36" s="59"/>
      <c r="G36" s="59"/>
      <c r="H36" s="59"/>
      <c r="I36" s="59"/>
      <c r="J36" s="59"/>
      <c r="K36" s="59"/>
    </row>
    <row r="37" spans="6:11" ht="12">
      <c r="F37" s="59"/>
      <c r="G37" s="59"/>
      <c r="H37" s="59"/>
      <c r="I37" s="59"/>
      <c r="J37" s="59"/>
      <c r="K37" s="59"/>
    </row>
    <row r="38" spans="8:11" ht="12">
      <c r="H38" s="59"/>
      <c r="I38" s="59"/>
      <c r="J38" s="59"/>
      <c r="K38" s="59"/>
    </row>
    <row r="39" spans="4:11" ht="12">
      <c r="D39" s="59"/>
      <c r="E39" s="59"/>
      <c r="F39" s="59"/>
      <c r="G39" s="59"/>
      <c r="H39" s="59"/>
      <c r="I39" s="59"/>
      <c r="J39" s="59"/>
      <c r="K39" s="59"/>
    </row>
  </sheetData>
  <sheetProtection/>
  <mergeCells count="2">
    <mergeCell ref="A2:H2"/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0.140625" style="38" customWidth="1"/>
    <col min="2" max="2" width="12.140625" style="38" customWidth="1"/>
    <col min="3" max="3" width="11.28125" style="38" customWidth="1"/>
    <col min="4" max="4" width="9.28125" style="38" customWidth="1"/>
    <col min="5" max="5" width="12.57421875" style="38" customWidth="1"/>
    <col min="6" max="6" width="9.140625" style="39" customWidth="1"/>
    <col min="7" max="16384" width="9.140625" style="38" customWidth="1"/>
  </cols>
  <sheetData>
    <row r="1" spans="1:6" s="63" customFormat="1" ht="15" customHeight="1">
      <c r="A1" s="63" t="s">
        <v>322</v>
      </c>
      <c r="F1" s="60"/>
    </row>
    <row r="2" ht="15" customHeight="1"/>
    <row r="3" spans="1:6" ht="15" customHeight="1">
      <c r="A3" s="104"/>
      <c r="B3" s="104"/>
      <c r="C3" s="104"/>
      <c r="D3" s="104"/>
      <c r="E3" s="104"/>
      <c r="F3" s="145"/>
    </row>
    <row r="4" spans="1:6" ht="15" customHeight="1">
      <c r="A4" s="107"/>
      <c r="B4" s="387" t="s">
        <v>0</v>
      </c>
      <c r="C4" s="387"/>
      <c r="D4" s="387"/>
      <c r="E4" s="107"/>
      <c r="F4" s="146"/>
    </row>
    <row r="5" spans="1:7" ht="30" customHeight="1">
      <c r="A5" s="109" t="s">
        <v>100</v>
      </c>
      <c r="B5" s="97" t="s">
        <v>2</v>
      </c>
      <c r="C5" s="169" t="s">
        <v>89</v>
      </c>
      <c r="D5" s="169" t="s">
        <v>24</v>
      </c>
      <c r="E5" s="110" t="s">
        <v>25</v>
      </c>
      <c r="F5" s="147" t="s">
        <v>15</v>
      </c>
      <c r="G5" s="73"/>
    </row>
    <row r="6" spans="1:7" ht="6" customHeight="1">
      <c r="A6" s="107"/>
      <c r="B6" s="68"/>
      <c r="C6" s="170"/>
      <c r="D6" s="170"/>
      <c r="E6" s="85"/>
      <c r="F6" s="48"/>
      <c r="G6" s="73"/>
    </row>
    <row r="7" spans="1:7" ht="15" customHeight="1">
      <c r="A7" s="112" t="s">
        <v>99</v>
      </c>
      <c r="B7" s="90">
        <v>54900</v>
      </c>
      <c r="C7" s="90">
        <v>43800</v>
      </c>
      <c r="D7" s="90">
        <v>14300</v>
      </c>
      <c r="E7" s="90">
        <v>113000</v>
      </c>
      <c r="F7" s="59"/>
      <c r="G7" s="39"/>
    </row>
    <row r="8" spans="1:7" ht="6" customHeight="1">
      <c r="A8" s="112"/>
      <c r="B8" s="90"/>
      <c r="C8" s="90"/>
      <c r="D8" s="90"/>
      <c r="E8" s="90"/>
      <c r="F8" s="59"/>
      <c r="G8" s="39"/>
    </row>
    <row r="9" spans="1:6" ht="15" customHeight="1">
      <c r="A9" s="113" t="s">
        <v>100</v>
      </c>
      <c r="B9" s="59">
        <v>21200</v>
      </c>
      <c r="C9" s="59">
        <v>20400</v>
      </c>
      <c r="D9" s="59">
        <v>6100</v>
      </c>
      <c r="E9" s="59">
        <v>47800</v>
      </c>
      <c r="F9" s="59"/>
    </row>
    <row r="10" spans="1:7" ht="15" customHeight="1">
      <c r="A10" s="113" t="s">
        <v>101</v>
      </c>
      <c r="B10" s="59">
        <v>19300</v>
      </c>
      <c r="C10" s="59">
        <v>18100</v>
      </c>
      <c r="D10" s="59">
        <v>5800</v>
      </c>
      <c r="E10" s="59">
        <v>43100</v>
      </c>
      <c r="F10" s="59"/>
      <c r="G10" s="39"/>
    </row>
    <row r="11" spans="1:7" ht="6" customHeight="1">
      <c r="A11" s="148"/>
      <c r="B11" s="50"/>
      <c r="C11" s="50"/>
      <c r="D11" s="50"/>
      <c r="E11" s="50"/>
      <c r="F11" s="50"/>
      <c r="G11" s="39"/>
    </row>
    <row r="12" spans="1:7" ht="15" customHeight="1">
      <c r="A12" s="107" t="s">
        <v>333</v>
      </c>
      <c r="B12" s="50"/>
      <c r="C12" s="50"/>
      <c r="D12" s="50"/>
      <c r="E12" s="50"/>
      <c r="F12" s="50"/>
      <c r="G12" s="39"/>
    </row>
    <row r="13" spans="1:10" ht="15" customHeight="1">
      <c r="A13" s="117" t="s">
        <v>205</v>
      </c>
      <c r="B13" s="39">
        <v>19.3</v>
      </c>
      <c r="C13" s="39">
        <v>28.9</v>
      </c>
      <c r="D13" s="39">
        <v>36.5</v>
      </c>
      <c r="E13" s="39">
        <v>25.2</v>
      </c>
      <c r="F13" s="59">
        <v>28500</v>
      </c>
      <c r="G13" s="39"/>
      <c r="H13" s="39"/>
      <c r="I13" s="39"/>
      <c r="J13" s="39"/>
    </row>
    <row r="14" spans="1:10" ht="30" customHeight="1">
      <c r="A14" s="149" t="s">
        <v>206</v>
      </c>
      <c r="B14" s="39">
        <v>19.4</v>
      </c>
      <c r="C14" s="39">
        <v>17.6</v>
      </c>
      <c r="D14" s="39">
        <v>6.5</v>
      </c>
      <c r="E14" s="39">
        <v>17.1</v>
      </c>
      <c r="F14" s="59">
        <v>19300</v>
      </c>
      <c r="G14" s="39"/>
      <c r="H14" s="39"/>
      <c r="I14" s="39"/>
      <c r="J14" s="39"/>
    </row>
    <row r="15" spans="1:7" ht="7.5" customHeight="1">
      <c r="A15" s="114"/>
      <c r="B15" s="56"/>
      <c r="C15" s="56"/>
      <c r="D15" s="56"/>
      <c r="E15" s="56"/>
      <c r="F15" s="56"/>
      <c r="G15" s="39"/>
    </row>
    <row r="16" spans="1:6" ht="28.5" customHeight="1">
      <c r="A16" s="394" t="s">
        <v>341</v>
      </c>
      <c r="B16" s="394"/>
      <c r="C16" s="394"/>
      <c r="D16" s="394"/>
      <c r="E16" s="394"/>
      <c r="F16" s="394"/>
    </row>
    <row r="17" ht="15" customHeight="1"/>
    <row r="18" spans="1:6" ht="15">
      <c r="A18"/>
      <c r="B18"/>
      <c r="C18"/>
      <c r="D18"/>
      <c r="E18"/>
      <c r="F18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</sheetData>
  <sheetProtection/>
  <mergeCells count="2">
    <mergeCell ref="B4:D4"/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0.140625" style="38" customWidth="1"/>
    <col min="2" max="2" width="12.140625" style="38" customWidth="1"/>
    <col min="3" max="3" width="11.28125" style="38" customWidth="1"/>
    <col min="4" max="4" width="9.28125" style="38" customWidth="1"/>
    <col min="5" max="5" width="12.57421875" style="38" customWidth="1"/>
    <col min="6" max="6" width="9.140625" style="39" customWidth="1"/>
    <col min="7" max="16384" width="9.140625" style="38" customWidth="1"/>
  </cols>
  <sheetData>
    <row r="1" spans="1:6" ht="15" customHeight="1">
      <c r="A1" s="63" t="s">
        <v>323</v>
      </c>
      <c r="B1" s="63"/>
      <c r="C1" s="63"/>
      <c r="D1" s="63"/>
      <c r="E1" s="63"/>
      <c r="F1" s="60"/>
    </row>
    <row r="2" ht="15" customHeight="1">
      <c r="E2" s="51"/>
    </row>
    <row r="3" spans="1:6" ht="15" customHeight="1">
      <c r="A3" s="104"/>
      <c r="B3" s="104"/>
      <c r="C3" s="104"/>
      <c r="D3" s="104"/>
      <c r="E3" s="105"/>
      <c r="F3" s="145"/>
    </row>
    <row r="4" spans="1:6" ht="15" customHeight="1">
      <c r="A4" s="107"/>
      <c r="B4" s="387" t="s">
        <v>0</v>
      </c>
      <c r="C4" s="387"/>
      <c r="D4" s="387"/>
      <c r="E4" s="107"/>
      <c r="F4" s="146"/>
    </row>
    <row r="5" spans="1:6" ht="30" customHeight="1">
      <c r="A5" s="109" t="s">
        <v>102</v>
      </c>
      <c r="B5" s="97" t="s">
        <v>2</v>
      </c>
      <c r="C5" s="169" t="s">
        <v>89</v>
      </c>
      <c r="D5" s="110" t="s">
        <v>24</v>
      </c>
      <c r="E5" s="110" t="s">
        <v>25</v>
      </c>
      <c r="F5" s="147" t="s">
        <v>3</v>
      </c>
    </row>
    <row r="6" spans="1:6" ht="6" customHeight="1">
      <c r="A6" s="107"/>
      <c r="B6" s="68"/>
      <c r="C6" s="170"/>
      <c r="D6" s="85"/>
      <c r="E6" s="85"/>
      <c r="F6" s="48"/>
    </row>
    <row r="7" spans="1:6" ht="15" customHeight="1">
      <c r="A7" s="112" t="s">
        <v>99</v>
      </c>
      <c r="B7" s="90">
        <v>54900</v>
      </c>
      <c r="C7" s="90">
        <v>43800</v>
      </c>
      <c r="D7" s="90">
        <v>14300</v>
      </c>
      <c r="E7" s="90">
        <v>113000</v>
      </c>
      <c r="F7" s="59"/>
    </row>
    <row r="8" spans="1:6" ht="6" customHeight="1">
      <c r="A8" s="112"/>
      <c r="B8" s="90"/>
      <c r="C8" s="90"/>
      <c r="D8" s="90"/>
      <c r="E8" s="90"/>
      <c r="F8" s="59"/>
    </row>
    <row r="9" spans="1:6" ht="15" customHeight="1">
      <c r="A9" s="113" t="s">
        <v>102</v>
      </c>
      <c r="B9" s="59">
        <v>5800</v>
      </c>
      <c r="C9" s="59">
        <v>8300</v>
      </c>
      <c r="D9" s="59">
        <v>1600</v>
      </c>
      <c r="E9" s="59">
        <v>15700</v>
      </c>
      <c r="F9" s="59"/>
    </row>
    <row r="10" spans="1:6" ht="15" customHeight="1">
      <c r="A10" s="113" t="s">
        <v>103</v>
      </c>
      <c r="B10" s="59">
        <v>4900</v>
      </c>
      <c r="C10" s="59">
        <v>7100</v>
      </c>
      <c r="D10" s="59">
        <v>1400</v>
      </c>
      <c r="E10" s="59">
        <v>13500</v>
      </c>
      <c r="F10" s="59"/>
    </row>
    <row r="11" spans="1:6" ht="3.75" customHeight="1">
      <c r="A11" s="148"/>
      <c r="B11" s="50"/>
      <c r="C11" s="50"/>
      <c r="D11" s="50"/>
      <c r="E11" s="50"/>
      <c r="F11" s="50"/>
    </row>
    <row r="12" spans="1:6" ht="15" customHeight="1">
      <c r="A12" s="132" t="s">
        <v>334</v>
      </c>
      <c r="B12" s="50"/>
      <c r="C12" s="50"/>
      <c r="D12" s="50"/>
      <c r="E12" s="50"/>
      <c r="F12" s="50"/>
    </row>
    <row r="13" spans="1:11" ht="15" customHeight="1">
      <c r="A13" s="117" t="s">
        <v>205</v>
      </c>
      <c r="B13" s="39">
        <v>3.1</v>
      </c>
      <c r="C13" s="39">
        <v>5.8</v>
      </c>
      <c r="D13" s="39">
        <v>3.8</v>
      </c>
      <c r="E13" s="39">
        <v>4.2</v>
      </c>
      <c r="F13" s="59">
        <v>4800</v>
      </c>
      <c r="G13" s="39"/>
      <c r="H13" s="39"/>
      <c r="I13" s="39"/>
      <c r="J13" s="39"/>
      <c r="K13" s="39"/>
    </row>
    <row r="14" spans="1:11" ht="30" customHeight="1">
      <c r="A14" s="149" t="s">
        <v>206</v>
      </c>
      <c r="B14" s="39">
        <v>7.4</v>
      </c>
      <c r="C14" s="39">
        <v>13.2</v>
      </c>
      <c r="D14" s="39">
        <v>7.6</v>
      </c>
      <c r="E14" s="39">
        <v>9.7</v>
      </c>
      <c r="F14" s="59">
        <v>10900</v>
      </c>
      <c r="G14" s="39"/>
      <c r="H14" s="39"/>
      <c r="I14" s="39"/>
      <c r="J14" s="39"/>
      <c r="K14" s="39"/>
    </row>
    <row r="15" spans="1:6" ht="6" customHeight="1">
      <c r="A15" s="114"/>
      <c r="B15" s="56"/>
      <c r="C15" s="56"/>
      <c r="D15" s="56"/>
      <c r="E15" s="56"/>
      <c r="F15" s="56"/>
    </row>
    <row r="16" spans="1:6" ht="28.5" customHeight="1">
      <c r="A16" s="394" t="s">
        <v>342</v>
      </c>
      <c r="B16" s="394"/>
      <c r="C16" s="394"/>
      <c r="D16" s="394"/>
      <c r="E16" s="394"/>
      <c r="F16" s="394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</sheetData>
  <sheetProtection/>
  <mergeCells count="2">
    <mergeCell ref="B4:D4"/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8.8515625" style="38" customWidth="1"/>
    <col min="2" max="2" width="13.57421875" style="38" customWidth="1"/>
    <col min="3" max="3" width="8.140625" style="38" customWidth="1"/>
    <col min="4" max="4" width="9.28125" style="38" customWidth="1"/>
    <col min="5" max="5" width="7.28125" style="38" customWidth="1"/>
    <col min="6" max="6" width="7.57421875" style="38" customWidth="1"/>
    <col min="7" max="16384" width="9.140625" style="38" customWidth="1"/>
  </cols>
  <sheetData>
    <row r="1" ht="15" customHeight="1">
      <c r="A1" s="63" t="s">
        <v>207</v>
      </c>
    </row>
    <row r="2" ht="15" customHeight="1"/>
    <row r="3" ht="15" customHeight="1">
      <c r="E3" s="161" t="s">
        <v>162</v>
      </c>
    </row>
    <row r="4" spans="1:6" ht="15" customHeight="1">
      <c r="A4" s="104"/>
      <c r="B4" s="104"/>
      <c r="C4" s="104"/>
      <c r="D4" s="104"/>
      <c r="E4" s="156"/>
      <c r="F4" s="104"/>
    </row>
    <row r="5" spans="1:6" ht="15" customHeight="1">
      <c r="A5" s="107"/>
      <c r="B5" s="125" t="s">
        <v>0</v>
      </c>
      <c r="C5" s="125"/>
      <c r="D5" s="125"/>
      <c r="E5" s="136"/>
      <c r="F5" s="107"/>
    </row>
    <row r="6" spans="1:6" ht="30" customHeight="1">
      <c r="A6" s="109" t="s">
        <v>55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3</v>
      </c>
    </row>
    <row r="7" spans="1:6" ht="6" customHeight="1">
      <c r="A7" s="107"/>
      <c r="B7" s="68"/>
      <c r="C7" s="85"/>
      <c r="D7" s="85"/>
      <c r="E7" s="85"/>
      <c r="F7" s="85"/>
    </row>
    <row r="8" spans="1:6" ht="24.75" customHeight="1">
      <c r="A8" s="120" t="s">
        <v>208</v>
      </c>
      <c r="B8" s="86">
        <v>54900</v>
      </c>
      <c r="C8" s="86">
        <v>43800</v>
      </c>
      <c r="D8" s="86">
        <v>14300</v>
      </c>
      <c r="E8" s="86">
        <v>113000</v>
      </c>
      <c r="F8" s="86"/>
    </row>
    <row r="9" spans="1:6" ht="6" customHeight="1">
      <c r="A9" s="120"/>
      <c r="B9" s="54"/>
      <c r="C9" s="54"/>
      <c r="D9" s="54"/>
      <c r="E9" s="54"/>
      <c r="F9" s="54"/>
    </row>
    <row r="10" spans="1:6" ht="24.75" customHeight="1">
      <c r="A10" s="120" t="s">
        <v>209</v>
      </c>
      <c r="B10" s="54">
        <v>100</v>
      </c>
      <c r="C10" s="54">
        <v>100</v>
      </c>
      <c r="D10" s="54">
        <v>100</v>
      </c>
      <c r="E10" s="54">
        <v>100</v>
      </c>
      <c r="F10" s="54"/>
    </row>
    <row r="11" spans="1:11" ht="15" customHeight="1">
      <c r="A11" s="117" t="s">
        <v>75</v>
      </c>
      <c r="B11" s="157">
        <v>10.5</v>
      </c>
      <c r="C11" s="157">
        <v>11.3</v>
      </c>
      <c r="D11" s="157">
        <v>12.5</v>
      </c>
      <c r="E11" s="157">
        <v>11</v>
      </c>
      <c r="F11" s="89">
        <v>12500</v>
      </c>
      <c r="G11" s="39"/>
      <c r="H11" s="39"/>
      <c r="I11" s="39"/>
      <c r="J11" s="39"/>
      <c r="K11" s="39"/>
    </row>
    <row r="12" spans="1:11" ht="15" customHeight="1">
      <c r="A12" s="117" t="s">
        <v>76</v>
      </c>
      <c r="B12" s="157">
        <v>4.4</v>
      </c>
      <c r="C12" s="157">
        <v>6.3</v>
      </c>
      <c r="D12" s="157">
        <v>3.3</v>
      </c>
      <c r="E12" s="157">
        <v>5</v>
      </c>
      <c r="F12" s="89">
        <v>5600</v>
      </c>
      <c r="G12" s="39"/>
      <c r="H12" s="39"/>
      <c r="I12" s="39"/>
      <c r="J12" s="39"/>
      <c r="K12" s="39"/>
    </row>
    <row r="13" spans="1:11" ht="15" customHeight="1">
      <c r="A13" s="117" t="s">
        <v>77</v>
      </c>
      <c r="B13" s="157">
        <v>25.3</v>
      </c>
      <c r="C13" s="157">
        <v>34.5</v>
      </c>
      <c r="D13" s="157">
        <v>55.7</v>
      </c>
      <c r="E13" s="157">
        <v>32.7</v>
      </c>
      <c r="F13" s="89">
        <v>37000</v>
      </c>
      <c r="G13" s="39"/>
      <c r="H13" s="39"/>
      <c r="I13" s="39"/>
      <c r="J13" s="39"/>
      <c r="K13" s="39"/>
    </row>
    <row r="14" spans="1:11" ht="15" customHeight="1">
      <c r="A14" s="117" t="s">
        <v>78</v>
      </c>
      <c r="B14" s="157">
        <v>0.6</v>
      </c>
      <c r="C14" s="157">
        <v>0.9</v>
      </c>
      <c r="D14" s="157">
        <v>0.2</v>
      </c>
      <c r="E14" s="157">
        <v>0.6</v>
      </c>
      <c r="F14" s="89">
        <v>700</v>
      </c>
      <c r="G14" s="39"/>
      <c r="H14" s="39"/>
      <c r="I14" s="39"/>
      <c r="J14" s="39"/>
      <c r="K14" s="39"/>
    </row>
    <row r="15" spans="1:11" ht="15" customHeight="1">
      <c r="A15" s="117" t="s">
        <v>79</v>
      </c>
      <c r="B15" s="157">
        <v>10.6</v>
      </c>
      <c r="C15" s="157">
        <v>8.8</v>
      </c>
      <c r="D15" s="157">
        <v>0.9</v>
      </c>
      <c r="E15" s="157">
        <v>8.7</v>
      </c>
      <c r="F15" s="89">
        <v>9800</v>
      </c>
      <c r="G15" s="39"/>
      <c r="H15" s="39"/>
      <c r="I15" s="39"/>
      <c r="J15" s="39"/>
      <c r="K15" s="39"/>
    </row>
    <row r="16" spans="1:11" ht="15" customHeight="1">
      <c r="A16" s="117" t="s">
        <v>80</v>
      </c>
      <c r="B16" s="157">
        <v>20</v>
      </c>
      <c r="C16" s="157">
        <v>16.3</v>
      </c>
      <c r="D16" s="157">
        <v>15.7</v>
      </c>
      <c r="E16" s="157">
        <v>18</v>
      </c>
      <c r="F16" s="89">
        <v>20400</v>
      </c>
      <c r="G16" s="39"/>
      <c r="H16" s="39"/>
      <c r="I16" s="39"/>
      <c r="J16" s="39"/>
      <c r="K16" s="39"/>
    </row>
    <row r="17" spans="1:11" ht="15" customHeight="1">
      <c r="A17" s="117" t="s">
        <v>81</v>
      </c>
      <c r="B17" s="157">
        <v>12.6</v>
      </c>
      <c r="C17" s="157">
        <v>8.7</v>
      </c>
      <c r="D17" s="157">
        <v>5.2</v>
      </c>
      <c r="E17" s="157">
        <v>10.1</v>
      </c>
      <c r="F17" s="89">
        <v>11400</v>
      </c>
      <c r="G17" s="39"/>
      <c r="H17" s="39"/>
      <c r="I17" s="39"/>
      <c r="J17" s="39"/>
      <c r="K17" s="39"/>
    </row>
    <row r="18" spans="1:11" ht="15" customHeight="1">
      <c r="A18" s="117" t="s">
        <v>119</v>
      </c>
      <c r="B18" s="157">
        <v>16.5</v>
      </c>
      <c r="C18" s="157">
        <v>14.2</v>
      </c>
      <c r="D18" s="157">
        <v>6.8</v>
      </c>
      <c r="E18" s="157">
        <v>14.4</v>
      </c>
      <c r="F18" s="89">
        <v>16200</v>
      </c>
      <c r="G18" s="39"/>
      <c r="H18" s="39"/>
      <c r="I18" s="39"/>
      <c r="J18" s="39"/>
      <c r="K18" s="39"/>
    </row>
    <row r="19" spans="1:6" ht="6.75" customHeight="1">
      <c r="A19" s="114"/>
      <c r="B19" s="56"/>
      <c r="C19" s="56"/>
      <c r="D19" s="56"/>
      <c r="E19" s="56"/>
      <c r="F19" s="56"/>
    </row>
    <row r="20" spans="1:6" ht="30" customHeight="1">
      <c r="A20" s="397" t="s">
        <v>210</v>
      </c>
      <c r="B20" s="397"/>
      <c r="C20" s="397"/>
      <c r="D20" s="397"/>
      <c r="E20" s="397"/>
      <c r="F20" s="397"/>
    </row>
    <row r="21" ht="13.5">
      <c r="A21" s="57" t="s">
        <v>312</v>
      </c>
    </row>
  </sheetData>
  <sheetProtection/>
  <mergeCells count="1"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9.28125" style="38" customWidth="1"/>
    <col min="2" max="2" width="10.7109375" style="38" customWidth="1"/>
    <col min="3" max="3" width="11.140625" style="38" customWidth="1"/>
    <col min="4" max="4" width="9.7109375" style="38" customWidth="1"/>
    <col min="5" max="5" width="8.421875" style="38" customWidth="1"/>
    <col min="6" max="6" width="9.421875" style="38" customWidth="1"/>
    <col min="7" max="16384" width="9.140625" style="38" customWidth="1"/>
  </cols>
  <sheetData>
    <row r="1" s="63" customFormat="1" ht="15" customHeight="1">
      <c r="A1" s="63" t="s">
        <v>211</v>
      </c>
    </row>
    <row r="2" ht="15" customHeight="1"/>
    <row r="3" ht="15" customHeight="1">
      <c r="E3" s="161" t="s">
        <v>162</v>
      </c>
    </row>
    <row r="4" spans="1:6" ht="15" customHeight="1">
      <c r="A4" s="104"/>
      <c r="B4" s="104"/>
      <c r="C4" s="104"/>
      <c r="D4" s="104"/>
      <c r="E4" s="156"/>
      <c r="F4" s="104"/>
    </row>
    <row r="5" spans="1:6" ht="15" customHeight="1">
      <c r="A5" s="107"/>
      <c r="B5" s="125" t="s">
        <v>0</v>
      </c>
      <c r="C5" s="125"/>
      <c r="D5" s="125"/>
      <c r="E5" s="107"/>
      <c r="F5" s="107"/>
    </row>
    <row r="6" spans="1:6" ht="30" customHeight="1">
      <c r="A6" s="109" t="s">
        <v>57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15</v>
      </c>
    </row>
    <row r="7" spans="1:6" ht="6" customHeight="1">
      <c r="A7" s="107"/>
      <c r="B7" s="68"/>
      <c r="C7" s="85"/>
      <c r="D7" s="85"/>
      <c r="E7" s="85"/>
      <c r="F7" s="85"/>
    </row>
    <row r="8" spans="1:6" ht="24.75" customHeight="1">
      <c r="A8" s="120" t="s">
        <v>208</v>
      </c>
      <c r="B8" s="159">
        <v>54900</v>
      </c>
      <c r="C8" s="159">
        <v>43800</v>
      </c>
      <c r="D8" s="159">
        <v>14300</v>
      </c>
      <c r="E8" s="159">
        <v>113000</v>
      </c>
      <c r="F8" s="159"/>
    </row>
    <row r="9" spans="1:6" ht="6" customHeight="1">
      <c r="A9" s="107"/>
      <c r="B9" s="68"/>
      <c r="C9" s="68"/>
      <c r="D9" s="68"/>
      <c r="E9" s="68"/>
      <c r="F9" s="85"/>
    </row>
    <row r="10" spans="1:6" ht="15" customHeight="1">
      <c r="A10" s="120" t="s">
        <v>145</v>
      </c>
      <c r="B10" s="159">
        <v>19500</v>
      </c>
      <c r="C10" s="159">
        <v>20200</v>
      </c>
      <c r="D10" s="159">
        <v>10300</v>
      </c>
      <c r="E10" s="159">
        <v>50000</v>
      </c>
      <c r="F10" s="58"/>
    </row>
    <row r="11" spans="1:6" ht="6" customHeight="1">
      <c r="A11" s="120"/>
      <c r="B11" s="54"/>
      <c r="C11" s="54"/>
      <c r="D11" s="54"/>
      <c r="E11" s="54"/>
      <c r="F11" s="58"/>
    </row>
    <row r="12" spans="1:11" ht="15" customHeight="1">
      <c r="A12" s="120" t="s">
        <v>146</v>
      </c>
      <c r="B12" s="54">
        <v>35.6</v>
      </c>
      <c r="C12" s="54">
        <v>46.1</v>
      </c>
      <c r="D12" s="54">
        <v>71.9</v>
      </c>
      <c r="E12" s="54">
        <v>44.3</v>
      </c>
      <c r="G12" s="39"/>
      <c r="H12" s="39"/>
      <c r="I12" s="39"/>
      <c r="J12" s="39"/>
      <c r="K12" s="39"/>
    </row>
    <row r="13" spans="1:11" ht="15" customHeight="1">
      <c r="A13" s="117" t="s">
        <v>212</v>
      </c>
      <c r="B13" s="157">
        <v>2.4</v>
      </c>
      <c r="C13" s="157">
        <v>8.1</v>
      </c>
      <c r="D13" s="157">
        <v>34.9</v>
      </c>
      <c r="E13" s="157">
        <v>8.7</v>
      </c>
      <c r="F13" s="243">
        <v>9900</v>
      </c>
      <c r="G13" s="39"/>
      <c r="H13" s="39"/>
      <c r="I13" s="39"/>
      <c r="J13" s="39"/>
      <c r="K13" s="39"/>
    </row>
    <row r="14" spans="1:11" ht="15" customHeight="1">
      <c r="A14" s="117" t="s">
        <v>213</v>
      </c>
      <c r="B14" s="157">
        <v>3.4</v>
      </c>
      <c r="C14" s="157">
        <v>3.5</v>
      </c>
      <c r="D14" s="157">
        <v>8</v>
      </c>
      <c r="E14" s="157">
        <v>4</v>
      </c>
      <c r="F14" s="243">
        <v>4500</v>
      </c>
      <c r="G14" s="39"/>
      <c r="H14" s="39"/>
      <c r="I14" s="39"/>
      <c r="J14" s="39"/>
      <c r="K14" s="39"/>
    </row>
    <row r="15" spans="1:11" ht="15" customHeight="1">
      <c r="A15" s="117" t="s">
        <v>214</v>
      </c>
      <c r="B15" s="157">
        <v>4</v>
      </c>
      <c r="C15" s="157">
        <v>6</v>
      </c>
      <c r="D15" s="157">
        <v>7.1</v>
      </c>
      <c r="E15" s="157">
        <v>5.2</v>
      </c>
      <c r="F15" s="243">
        <v>5800</v>
      </c>
      <c r="G15" s="39"/>
      <c r="H15" s="39"/>
      <c r="I15" s="39"/>
      <c r="J15" s="39"/>
      <c r="K15" s="39"/>
    </row>
    <row r="16" spans="1:11" ht="15" customHeight="1">
      <c r="A16" s="117" t="s">
        <v>215</v>
      </c>
      <c r="B16" s="157">
        <v>2.1</v>
      </c>
      <c r="C16" s="157">
        <v>3</v>
      </c>
      <c r="D16" s="157">
        <v>3.3</v>
      </c>
      <c r="E16" s="157">
        <v>2.6</v>
      </c>
      <c r="F16" s="243">
        <v>2900</v>
      </c>
      <c r="G16" s="39"/>
      <c r="H16" s="39"/>
      <c r="I16" s="39"/>
      <c r="J16" s="39"/>
      <c r="K16" s="39"/>
    </row>
    <row r="17" spans="1:11" ht="15" customHeight="1">
      <c r="A17" s="117" t="s">
        <v>73</v>
      </c>
      <c r="B17" s="157">
        <v>20.5</v>
      </c>
      <c r="C17" s="157">
        <v>22.6</v>
      </c>
      <c r="D17" s="157">
        <v>18</v>
      </c>
      <c r="E17" s="157">
        <v>21</v>
      </c>
      <c r="F17" s="243">
        <v>23700</v>
      </c>
      <c r="G17" s="39"/>
      <c r="H17" s="39"/>
      <c r="I17" s="39"/>
      <c r="J17" s="39"/>
      <c r="K17" s="39"/>
    </row>
    <row r="18" spans="1:11" ht="15" customHeight="1">
      <c r="A18" s="117" t="s">
        <v>112</v>
      </c>
      <c r="B18" s="157">
        <v>3.3</v>
      </c>
      <c r="C18" s="157">
        <v>3.1</v>
      </c>
      <c r="D18" s="157">
        <v>2</v>
      </c>
      <c r="E18" s="157">
        <v>3.1</v>
      </c>
      <c r="F18" s="243">
        <v>3500</v>
      </c>
      <c r="G18" s="39"/>
      <c r="H18" s="39"/>
      <c r="I18" s="39"/>
      <c r="J18" s="39"/>
      <c r="K18" s="39"/>
    </row>
    <row r="19" spans="1:6" ht="6" customHeight="1">
      <c r="A19" s="114"/>
      <c r="B19" s="84"/>
      <c r="C19" s="84"/>
      <c r="D19" s="84"/>
      <c r="E19" s="84"/>
      <c r="F19" s="84"/>
    </row>
    <row r="20" spans="1:6" ht="24" customHeight="1">
      <c r="A20" s="405" t="s">
        <v>216</v>
      </c>
      <c r="B20" s="405"/>
      <c r="C20" s="405"/>
      <c r="D20" s="405"/>
      <c r="E20" s="405"/>
      <c r="F20" s="405"/>
    </row>
    <row r="21" ht="15" customHeight="1">
      <c r="A21" s="382" t="s">
        <v>217</v>
      </c>
    </row>
    <row r="31" spans="3:5" ht="12">
      <c r="C31" s="59"/>
      <c r="D31" s="59"/>
      <c r="E31" s="59"/>
    </row>
    <row r="32" spans="4:5" ht="12">
      <c r="D32" s="59"/>
      <c r="E32" s="59"/>
    </row>
    <row r="33" spans="2:5" ht="12">
      <c r="B33" s="59"/>
      <c r="C33" s="59"/>
      <c r="D33" s="59"/>
      <c r="E33" s="59"/>
    </row>
    <row r="34" spans="2:5" ht="12">
      <c r="B34" s="59"/>
      <c r="C34" s="59"/>
      <c r="D34" s="59"/>
      <c r="E34" s="59"/>
    </row>
    <row r="35" spans="2:5" ht="12">
      <c r="B35" s="59"/>
      <c r="C35" s="59"/>
      <c r="D35" s="59"/>
      <c r="E35" s="59"/>
    </row>
    <row r="36" spans="2:5" ht="12">
      <c r="B36" s="59"/>
      <c r="C36" s="59"/>
      <c r="D36" s="59"/>
      <c r="E36" s="59"/>
    </row>
    <row r="37" ht="12">
      <c r="E37" s="59"/>
    </row>
    <row r="38" spans="2:5" ht="12">
      <c r="B38" s="59"/>
      <c r="C38" s="59"/>
      <c r="D38" s="59"/>
      <c r="E38" s="59"/>
    </row>
    <row r="39" ht="12">
      <c r="E39" s="59"/>
    </row>
  </sheetData>
  <sheetProtection/>
  <mergeCells count="1">
    <mergeCell ref="A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37" sqref="C37"/>
    </sheetView>
  </sheetViews>
  <sheetFormatPr defaultColWidth="9.140625" defaultRowHeight="15" customHeight="1"/>
  <cols>
    <col min="1" max="1" width="17.00390625" style="3" customWidth="1"/>
    <col min="2" max="2" width="11.8515625" style="3" customWidth="1"/>
    <col min="3" max="3" width="13.140625" style="3" customWidth="1"/>
    <col min="4" max="4" width="12.8515625" style="3" customWidth="1"/>
    <col min="5" max="5" width="12.421875" style="3" customWidth="1"/>
    <col min="6" max="6" width="15.7109375" style="3" hidden="1" customWidth="1"/>
    <col min="7" max="7" width="13.140625" style="3" customWidth="1"/>
    <col min="8" max="16384" width="9.140625" style="3" customWidth="1"/>
  </cols>
  <sheetData>
    <row r="1" spans="1:7" ht="13.5" customHeight="1">
      <c r="A1" s="1" t="s">
        <v>218</v>
      </c>
      <c r="B1" s="1"/>
      <c r="C1" s="1"/>
      <c r="D1" s="1"/>
      <c r="E1" s="1"/>
      <c r="F1" s="1"/>
      <c r="G1" s="2"/>
    </row>
    <row r="2" spans="1:7" ht="13.5" customHeight="1">
      <c r="A2" s="1"/>
      <c r="B2" s="1"/>
      <c r="C2" s="1"/>
      <c r="D2" s="1"/>
      <c r="E2" s="1"/>
      <c r="F2" s="1"/>
      <c r="G2" s="2"/>
    </row>
    <row r="3" spans="1:7" ht="13.5" customHeight="1">
      <c r="A3" s="1"/>
      <c r="B3" s="1"/>
      <c r="C3" s="406" t="s">
        <v>110</v>
      </c>
      <c r="D3" s="406"/>
      <c r="E3" s="406"/>
      <c r="F3" s="406"/>
      <c r="G3" s="406"/>
    </row>
    <row r="4" spans="1:7" ht="13.5" customHeight="1">
      <c r="A4" s="92"/>
      <c r="B4" s="92"/>
      <c r="C4" s="92"/>
      <c r="D4" s="92"/>
      <c r="E4" s="92"/>
      <c r="F4" s="92"/>
      <c r="G4" s="93"/>
    </row>
    <row r="5" spans="1:7" ht="15" customHeight="1">
      <c r="A5" s="94"/>
      <c r="B5" s="387" t="s">
        <v>0</v>
      </c>
      <c r="C5" s="387"/>
      <c r="D5" s="387"/>
      <c r="E5" s="387"/>
      <c r="F5" s="387"/>
      <c r="G5" s="95"/>
    </row>
    <row r="6" spans="1:7" ht="30" customHeight="1">
      <c r="A6" s="96"/>
      <c r="B6" s="244" t="s">
        <v>219</v>
      </c>
      <c r="C6" s="97" t="s">
        <v>2</v>
      </c>
      <c r="D6" s="97" t="s">
        <v>89</v>
      </c>
      <c r="E6" s="97" t="s">
        <v>24</v>
      </c>
      <c r="F6" s="97" t="s">
        <v>109</v>
      </c>
      <c r="G6" s="98" t="s">
        <v>25</v>
      </c>
    </row>
    <row r="7" spans="1:7" ht="6" customHeight="1">
      <c r="A7" s="101"/>
      <c r="B7" s="245"/>
      <c r="C7" s="68"/>
      <c r="D7" s="68"/>
      <c r="E7" s="68"/>
      <c r="F7" s="68"/>
      <c r="G7" s="69"/>
    </row>
    <row r="8" spans="1:7" ht="12" customHeight="1">
      <c r="A8" s="102" t="s">
        <v>15</v>
      </c>
      <c r="B8" s="246">
        <v>12000</v>
      </c>
      <c r="C8" s="246">
        <v>25900</v>
      </c>
      <c r="D8" s="246">
        <v>24800</v>
      </c>
      <c r="E8" s="246">
        <v>8900</v>
      </c>
      <c r="F8" s="246">
        <v>33700</v>
      </c>
      <c r="G8" s="246">
        <v>71600</v>
      </c>
    </row>
    <row r="9" spans="1:7" ht="6" customHeight="1">
      <c r="A9" s="102"/>
      <c r="B9" s="247"/>
      <c r="C9" s="15"/>
      <c r="D9" s="15"/>
      <c r="E9" s="15"/>
      <c r="F9" s="15"/>
      <c r="G9" s="15"/>
    </row>
    <row r="10" spans="1:7" ht="12" customHeight="1">
      <c r="A10" s="102" t="s">
        <v>94</v>
      </c>
      <c r="B10" s="248">
        <v>100</v>
      </c>
      <c r="C10" s="248">
        <v>100</v>
      </c>
      <c r="D10" s="248">
        <v>100</v>
      </c>
      <c r="E10" s="248">
        <v>100</v>
      </c>
      <c r="F10" s="248">
        <v>100</v>
      </c>
      <c r="G10" s="248">
        <v>100</v>
      </c>
    </row>
    <row r="11" spans="1:14" ht="13.5" customHeight="1">
      <c r="A11" s="103" t="s">
        <v>14</v>
      </c>
      <c r="B11" s="249">
        <v>30.7</v>
      </c>
      <c r="C11" s="249">
        <v>43.1</v>
      </c>
      <c r="D11" s="249">
        <v>42.5</v>
      </c>
      <c r="E11" s="249">
        <v>17.6</v>
      </c>
      <c r="F11" s="249">
        <v>35.9</v>
      </c>
      <c r="G11" s="249">
        <v>37.6</v>
      </c>
      <c r="H11" s="18"/>
      <c r="I11" s="18"/>
      <c r="J11" s="18"/>
      <c r="K11" s="18"/>
      <c r="L11" s="18"/>
      <c r="M11" s="18"/>
      <c r="N11" s="18"/>
    </row>
    <row r="12" spans="1:14" ht="13.5" customHeight="1">
      <c r="A12" s="103" t="s">
        <v>4</v>
      </c>
      <c r="B12" s="249">
        <v>21.2</v>
      </c>
      <c r="C12" s="249">
        <v>25.3</v>
      </c>
      <c r="D12" s="249">
        <v>23.9</v>
      </c>
      <c r="E12" s="249">
        <v>29.6</v>
      </c>
      <c r="F12" s="249">
        <v>25.4</v>
      </c>
      <c r="G12" s="249">
        <v>24.7</v>
      </c>
      <c r="H12" s="18"/>
      <c r="I12" s="18"/>
      <c r="J12" s="18"/>
      <c r="K12" s="18"/>
      <c r="L12" s="18"/>
      <c r="M12" s="18"/>
      <c r="N12" s="18"/>
    </row>
    <row r="13" spans="1:14" ht="13.5" customHeight="1">
      <c r="A13" s="103" t="s">
        <v>5</v>
      </c>
      <c r="B13" s="249">
        <v>12.5</v>
      </c>
      <c r="C13" s="249">
        <v>10.5</v>
      </c>
      <c r="D13" s="249">
        <v>9.5</v>
      </c>
      <c r="E13" s="249">
        <v>14.6</v>
      </c>
      <c r="F13" s="249">
        <v>10.9</v>
      </c>
      <c r="G13" s="249">
        <v>11</v>
      </c>
      <c r="H13" s="18"/>
      <c r="I13" s="18"/>
      <c r="J13" s="18"/>
      <c r="K13" s="18"/>
      <c r="L13" s="18"/>
      <c r="M13" s="18"/>
      <c r="N13" s="18"/>
    </row>
    <row r="14" spans="1:14" ht="13.5" customHeight="1">
      <c r="A14" s="103" t="s">
        <v>6</v>
      </c>
      <c r="B14" s="249">
        <v>11.1</v>
      </c>
      <c r="C14" s="249">
        <v>8.5</v>
      </c>
      <c r="D14" s="249">
        <v>9.9</v>
      </c>
      <c r="E14" s="249">
        <v>12.9</v>
      </c>
      <c r="F14" s="249">
        <v>10.7</v>
      </c>
      <c r="G14" s="249">
        <v>10</v>
      </c>
      <c r="H14" s="18"/>
      <c r="I14" s="18"/>
      <c r="J14" s="18"/>
      <c r="K14" s="18"/>
      <c r="L14" s="18"/>
      <c r="M14" s="18"/>
      <c r="N14" s="18"/>
    </row>
    <row r="15" spans="1:14" ht="13.5" customHeight="1">
      <c r="A15" s="103" t="s">
        <v>7</v>
      </c>
      <c r="B15" s="249">
        <v>10.8</v>
      </c>
      <c r="C15" s="249">
        <v>6.1</v>
      </c>
      <c r="D15" s="249">
        <v>5.8</v>
      </c>
      <c r="E15" s="249">
        <v>8.5</v>
      </c>
      <c r="F15" s="249">
        <v>6.5</v>
      </c>
      <c r="G15" s="249">
        <v>7.1</v>
      </c>
      <c r="H15" s="18"/>
      <c r="I15" s="18"/>
      <c r="J15" s="18"/>
      <c r="K15" s="18"/>
      <c r="L15" s="18"/>
      <c r="M15" s="18"/>
      <c r="N15" s="18"/>
    </row>
    <row r="16" spans="1:14" ht="13.5" customHeight="1">
      <c r="A16" s="103" t="s">
        <v>8</v>
      </c>
      <c r="B16" s="249">
        <v>6.1</v>
      </c>
      <c r="C16" s="249">
        <v>3.2</v>
      </c>
      <c r="D16" s="249">
        <v>3.6</v>
      </c>
      <c r="E16" s="249">
        <v>4.1</v>
      </c>
      <c r="F16" s="249">
        <v>3.8</v>
      </c>
      <c r="G16" s="249">
        <v>4</v>
      </c>
      <c r="H16" s="18"/>
      <c r="I16" s="18"/>
      <c r="J16" s="18"/>
      <c r="K16" s="18"/>
      <c r="L16" s="18"/>
      <c r="M16" s="18"/>
      <c r="N16" s="18"/>
    </row>
    <row r="17" spans="1:14" ht="13.5" customHeight="1">
      <c r="A17" s="103" t="s">
        <v>16</v>
      </c>
      <c r="B17" s="249">
        <v>7.6</v>
      </c>
      <c r="C17" s="249">
        <v>3.3</v>
      </c>
      <c r="D17" s="249">
        <v>4.8</v>
      </c>
      <c r="E17" s="249">
        <v>12.7</v>
      </c>
      <c r="F17" s="249">
        <v>6.9</v>
      </c>
      <c r="G17" s="249">
        <v>5.7</v>
      </c>
      <c r="H17" s="18"/>
      <c r="I17" s="18"/>
      <c r="J17" s="18"/>
      <c r="K17" s="18"/>
      <c r="L17" s="18"/>
      <c r="M17" s="18"/>
      <c r="N17" s="18"/>
    </row>
    <row r="18" spans="1:7" ht="6" customHeight="1">
      <c r="A18" s="94"/>
      <c r="B18" s="137"/>
      <c r="C18" s="18"/>
      <c r="D18" s="18"/>
      <c r="E18" s="18"/>
      <c r="F18" s="18"/>
      <c r="G18" s="18"/>
    </row>
    <row r="19" spans="1:7" ht="12" customHeight="1">
      <c r="A19" s="102" t="s">
        <v>95</v>
      </c>
      <c r="B19" s="246">
        <v>6800</v>
      </c>
      <c r="C19" s="246">
        <v>16300</v>
      </c>
      <c r="D19" s="246">
        <v>15500</v>
      </c>
      <c r="E19" s="246">
        <v>4900</v>
      </c>
      <c r="F19" s="70">
        <v>20400</v>
      </c>
      <c r="G19" s="70">
        <v>43500</v>
      </c>
    </row>
    <row r="20" spans="1:7" ht="6" customHeight="1">
      <c r="A20" s="102"/>
      <c r="B20" s="247"/>
      <c r="C20" s="18"/>
      <c r="D20" s="18"/>
      <c r="E20" s="18"/>
      <c r="F20" s="18"/>
      <c r="G20" s="18"/>
    </row>
    <row r="21" spans="1:7" ht="12" customHeight="1">
      <c r="A21" s="102" t="s">
        <v>96</v>
      </c>
      <c r="B21" s="248">
        <v>100</v>
      </c>
      <c r="C21" s="248">
        <v>100</v>
      </c>
      <c r="D21" s="248">
        <v>100</v>
      </c>
      <c r="E21" s="248">
        <v>100</v>
      </c>
      <c r="F21" s="248">
        <v>100</v>
      </c>
      <c r="G21" s="248">
        <v>100</v>
      </c>
    </row>
    <row r="22" spans="1:14" ht="13.5" customHeight="1">
      <c r="A22" s="103" t="s">
        <v>14</v>
      </c>
      <c r="B22" s="250">
        <v>34.4</v>
      </c>
      <c r="C22" s="251">
        <v>44.9</v>
      </c>
      <c r="D22" s="251">
        <v>45.9</v>
      </c>
      <c r="E22" s="251">
        <v>22.2</v>
      </c>
      <c r="F22" s="251">
        <v>40.2</v>
      </c>
      <c r="G22" s="251">
        <v>41.1</v>
      </c>
      <c r="H22" s="18"/>
      <c r="I22" s="18"/>
      <c r="J22" s="18"/>
      <c r="K22" s="18"/>
      <c r="L22" s="18"/>
      <c r="M22" s="18"/>
      <c r="N22" s="18"/>
    </row>
    <row r="23" spans="1:14" ht="13.5" customHeight="1">
      <c r="A23" s="103" t="s">
        <v>4</v>
      </c>
      <c r="B23" s="250">
        <v>18.9</v>
      </c>
      <c r="C23" s="251">
        <v>26.6</v>
      </c>
      <c r="D23" s="251">
        <v>23.8</v>
      </c>
      <c r="E23" s="251">
        <v>29</v>
      </c>
      <c r="F23" s="251">
        <v>25.1</v>
      </c>
      <c r="G23" s="251">
        <v>24.7</v>
      </c>
      <c r="H23" s="18"/>
      <c r="I23" s="18"/>
      <c r="J23" s="18"/>
      <c r="K23" s="18"/>
      <c r="L23" s="18"/>
      <c r="M23" s="18"/>
      <c r="N23" s="18"/>
    </row>
    <row r="24" spans="1:14" ht="13.5" customHeight="1">
      <c r="A24" s="103" t="s">
        <v>5</v>
      </c>
      <c r="B24" s="250">
        <v>12</v>
      </c>
      <c r="C24" s="251">
        <v>10.3</v>
      </c>
      <c r="D24" s="251">
        <v>9.5</v>
      </c>
      <c r="E24" s="251">
        <v>14.6</v>
      </c>
      <c r="F24" s="251">
        <v>10.7</v>
      </c>
      <c r="G24" s="251">
        <v>10.7</v>
      </c>
      <c r="H24" s="18"/>
      <c r="I24" s="18"/>
      <c r="J24" s="18"/>
      <c r="K24" s="18"/>
      <c r="L24" s="18"/>
      <c r="M24" s="18"/>
      <c r="N24" s="18"/>
    </row>
    <row r="25" spans="1:14" ht="13.5" customHeight="1">
      <c r="A25" s="103" t="s">
        <v>6</v>
      </c>
      <c r="B25" s="250">
        <v>9.6</v>
      </c>
      <c r="C25" s="251">
        <v>7.7</v>
      </c>
      <c r="D25" s="251">
        <v>8.9</v>
      </c>
      <c r="E25" s="251">
        <v>12.1</v>
      </c>
      <c r="F25" s="251">
        <v>9.7</v>
      </c>
      <c r="G25" s="251">
        <v>8.9</v>
      </c>
      <c r="H25" s="18"/>
      <c r="I25" s="18"/>
      <c r="J25" s="18"/>
      <c r="K25" s="18"/>
      <c r="L25" s="18"/>
      <c r="M25" s="18"/>
      <c r="N25" s="18"/>
    </row>
    <row r="26" spans="1:14" ht="13.5" customHeight="1">
      <c r="A26" s="103" t="s">
        <v>7</v>
      </c>
      <c r="B26" s="250">
        <v>13.2</v>
      </c>
      <c r="C26" s="251">
        <v>4.3</v>
      </c>
      <c r="D26" s="251">
        <v>6</v>
      </c>
      <c r="E26" s="251">
        <v>8.4</v>
      </c>
      <c r="F26" s="251">
        <v>6.6</v>
      </c>
      <c r="G26" s="251">
        <v>6.7</v>
      </c>
      <c r="H26" s="18"/>
      <c r="I26" s="18"/>
      <c r="J26" s="18"/>
      <c r="K26" s="18"/>
      <c r="L26" s="18"/>
      <c r="M26" s="18"/>
      <c r="N26" s="18"/>
    </row>
    <row r="27" spans="1:14" ht="13.5" customHeight="1">
      <c r="A27" s="103" t="s">
        <v>8</v>
      </c>
      <c r="B27" s="250">
        <v>7.1</v>
      </c>
      <c r="C27" s="251">
        <v>3.8</v>
      </c>
      <c r="D27" s="251">
        <v>3.1</v>
      </c>
      <c r="E27" s="251">
        <v>5.7</v>
      </c>
      <c r="F27" s="251">
        <v>3.8</v>
      </c>
      <c r="G27" s="251">
        <v>4.3</v>
      </c>
      <c r="H27" s="18"/>
      <c r="I27" s="18"/>
      <c r="J27" s="18"/>
      <c r="K27" s="18"/>
      <c r="L27" s="18"/>
      <c r="M27" s="18"/>
      <c r="N27" s="18"/>
    </row>
    <row r="28" spans="1:14" ht="13.5" customHeight="1">
      <c r="A28" s="103" t="s">
        <v>16</v>
      </c>
      <c r="B28" s="250">
        <v>4.8</v>
      </c>
      <c r="C28" s="251">
        <v>2.4</v>
      </c>
      <c r="D28" s="251">
        <v>2.8</v>
      </c>
      <c r="E28" s="251">
        <v>8</v>
      </c>
      <c r="F28" s="251">
        <v>4</v>
      </c>
      <c r="G28" s="251">
        <v>3.5</v>
      </c>
      <c r="H28" s="18"/>
      <c r="I28" s="18"/>
      <c r="J28" s="18"/>
      <c r="K28" s="18"/>
      <c r="L28" s="18"/>
      <c r="M28" s="18"/>
      <c r="N28" s="18"/>
    </row>
    <row r="29" spans="1:7" ht="6" customHeight="1">
      <c r="A29" s="94"/>
      <c r="B29" s="137"/>
      <c r="C29" s="18"/>
      <c r="D29" s="18"/>
      <c r="E29" s="18"/>
      <c r="F29" s="18"/>
      <c r="G29" s="18"/>
    </row>
    <row r="30" spans="1:7" ht="12" customHeight="1">
      <c r="A30" s="102" t="s">
        <v>97</v>
      </c>
      <c r="B30" s="246">
        <v>5200</v>
      </c>
      <c r="C30" s="246">
        <v>9600</v>
      </c>
      <c r="D30" s="246">
        <v>9300</v>
      </c>
      <c r="E30" s="246">
        <v>4100</v>
      </c>
      <c r="F30" s="70">
        <v>13400</v>
      </c>
      <c r="G30" s="70">
        <v>28100</v>
      </c>
    </row>
    <row r="31" spans="1:7" ht="6" customHeight="1">
      <c r="A31" s="102"/>
      <c r="B31" s="247"/>
      <c r="C31" s="18"/>
      <c r="D31" s="18"/>
      <c r="E31" s="18"/>
      <c r="F31" s="18"/>
      <c r="G31" s="18"/>
    </row>
    <row r="32" spans="1:7" ht="12" customHeight="1">
      <c r="A32" s="102" t="s">
        <v>98</v>
      </c>
      <c r="B32" s="248">
        <v>100</v>
      </c>
      <c r="C32" s="248">
        <v>100</v>
      </c>
      <c r="D32" s="248">
        <v>100</v>
      </c>
      <c r="E32" s="248">
        <v>100</v>
      </c>
      <c r="F32" s="248">
        <v>100</v>
      </c>
      <c r="G32" s="248">
        <v>100</v>
      </c>
    </row>
    <row r="33" spans="1:14" ht="13.5" customHeight="1">
      <c r="A33" s="103" t="s">
        <v>14</v>
      </c>
      <c r="B33" s="250">
        <v>25.8</v>
      </c>
      <c r="C33" s="251">
        <v>40</v>
      </c>
      <c r="D33" s="251">
        <v>36.8</v>
      </c>
      <c r="E33" s="251">
        <v>12.2</v>
      </c>
      <c r="F33" s="251">
        <v>29.3</v>
      </c>
      <c r="G33" s="251">
        <v>32.3</v>
      </c>
      <c r="H33" s="18"/>
      <c r="I33" s="18"/>
      <c r="J33" s="18"/>
      <c r="K33" s="18"/>
      <c r="L33" s="18"/>
      <c r="M33" s="18"/>
      <c r="N33" s="18"/>
    </row>
    <row r="34" spans="1:14" ht="13.5" customHeight="1">
      <c r="A34" s="103" t="s">
        <v>4</v>
      </c>
      <c r="B34" s="250">
        <v>24.3</v>
      </c>
      <c r="C34" s="251">
        <v>23</v>
      </c>
      <c r="D34" s="251">
        <v>24</v>
      </c>
      <c r="E34" s="251">
        <v>30.3</v>
      </c>
      <c r="F34" s="251">
        <v>25.9</v>
      </c>
      <c r="G34" s="251">
        <v>24.6</v>
      </c>
      <c r="H34" s="18"/>
      <c r="I34" s="18"/>
      <c r="J34" s="18"/>
      <c r="K34" s="18"/>
      <c r="L34" s="18"/>
      <c r="M34" s="18"/>
      <c r="N34" s="18"/>
    </row>
    <row r="35" spans="1:14" ht="13.5" customHeight="1">
      <c r="A35" s="103" t="s">
        <v>5</v>
      </c>
      <c r="B35" s="250">
        <v>13.1</v>
      </c>
      <c r="C35" s="251">
        <v>10.8</v>
      </c>
      <c r="D35" s="251">
        <v>9.6</v>
      </c>
      <c r="E35" s="251">
        <v>14.5</v>
      </c>
      <c r="F35" s="251">
        <v>11.1</v>
      </c>
      <c r="G35" s="251">
        <v>11.4</v>
      </c>
      <c r="H35" s="18"/>
      <c r="I35" s="18"/>
      <c r="J35" s="18"/>
      <c r="K35" s="18"/>
      <c r="L35" s="18"/>
      <c r="M35" s="18"/>
      <c r="N35" s="18"/>
    </row>
    <row r="36" spans="1:14" ht="13.5" customHeight="1">
      <c r="A36" s="103" t="s">
        <v>6</v>
      </c>
      <c r="B36" s="250">
        <v>13.1</v>
      </c>
      <c r="C36" s="251">
        <v>9.8</v>
      </c>
      <c r="D36" s="251">
        <v>11.6</v>
      </c>
      <c r="E36" s="251">
        <v>13.8</v>
      </c>
      <c r="F36" s="251">
        <v>12.2</v>
      </c>
      <c r="G36" s="251">
        <v>11.6</v>
      </c>
      <c r="H36" s="18"/>
      <c r="I36" s="18"/>
      <c r="J36" s="18"/>
      <c r="K36" s="18"/>
      <c r="L36" s="18"/>
      <c r="M36" s="18"/>
      <c r="N36" s="18"/>
    </row>
    <row r="37" spans="1:14" ht="13.5" customHeight="1">
      <c r="A37" s="103" t="s">
        <v>7</v>
      </c>
      <c r="B37" s="250">
        <v>7.8</v>
      </c>
      <c r="C37" s="251">
        <v>9.1</v>
      </c>
      <c r="D37" s="251">
        <v>5.5</v>
      </c>
      <c r="E37" s="251">
        <v>8.8</v>
      </c>
      <c r="F37" s="251">
        <v>6.5</v>
      </c>
      <c r="G37" s="251">
        <v>7.6</v>
      </c>
      <c r="H37" s="18"/>
      <c r="I37" s="18"/>
      <c r="J37" s="18"/>
      <c r="K37" s="18"/>
      <c r="L37" s="18"/>
      <c r="M37" s="18"/>
      <c r="N37" s="18"/>
    </row>
    <row r="38" spans="1:14" ht="13.5" customHeight="1">
      <c r="A38" s="103" t="s">
        <v>8</v>
      </c>
      <c r="B38" s="250">
        <v>4.7</v>
      </c>
      <c r="C38" s="251">
        <v>2.3</v>
      </c>
      <c r="D38" s="251">
        <v>4.4</v>
      </c>
      <c r="E38" s="251">
        <v>2.2</v>
      </c>
      <c r="F38" s="251">
        <v>3.7</v>
      </c>
      <c r="G38" s="251">
        <v>3.4</v>
      </c>
      <c r="H38" s="18"/>
      <c r="I38" s="18"/>
      <c r="J38" s="18"/>
      <c r="K38" s="18"/>
      <c r="L38" s="18"/>
      <c r="M38" s="18"/>
      <c r="N38" s="18"/>
    </row>
    <row r="39" spans="1:14" ht="13.5" customHeight="1">
      <c r="A39" s="103" t="s">
        <v>16</v>
      </c>
      <c r="B39" s="250">
        <v>11.2</v>
      </c>
      <c r="C39" s="251">
        <v>4.9</v>
      </c>
      <c r="D39" s="251">
        <v>8.1</v>
      </c>
      <c r="E39" s="251">
        <v>18.3</v>
      </c>
      <c r="F39" s="251">
        <v>11.2</v>
      </c>
      <c r="G39" s="251">
        <v>9.1</v>
      </c>
      <c r="H39" s="18"/>
      <c r="I39" s="18"/>
      <c r="J39" s="18"/>
      <c r="K39" s="18"/>
      <c r="L39" s="18"/>
      <c r="M39" s="18"/>
      <c r="N39" s="18"/>
    </row>
    <row r="40" spans="1:7" ht="6" customHeight="1">
      <c r="A40" s="96"/>
      <c r="B40" s="252"/>
      <c r="C40" s="20"/>
      <c r="D40" s="20"/>
      <c r="E40" s="20"/>
      <c r="F40" s="20"/>
      <c r="G40" s="20"/>
    </row>
  </sheetData>
  <sheetProtection/>
  <mergeCells count="2">
    <mergeCell ref="C3:G3"/>
    <mergeCell ref="B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5.8515625" style="218" customWidth="1"/>
    <col min="2" max="2" width="7.140625" style="218" customWidth="1"/>
    <col min="3" max="3" width="9.57421875" style="218" customWidth="1"/>
    <col min="4" max="5" width="8.57421875" style="218" customWidth="1"/>
    <col min="6" max="6" width="7.7109375" style="218" customWidth="1"/>
    <col min="7" max="16384" width="9.140625" style="218" customWidth="1"/>
  </cols>
  <sheetData>
    <row r="1" ht="15" customHeight="1">
      <c r="A1" s="217" t="s">
        <v>220</v>
      </c>
    </row>
    <row r="2" ht="15" customHeight="1"/>
    <row r="3" ht="15" customHeight="1">
      <c r="I3" s="253" t="s">
        <v>104</v>
      </c>
    </row>
    <row r="4" spans="1:9" ht="15" customHeight="1">
      <c r="A4" s="221"/>
      <c r="B4" s="407" t="s">
        <v>105</v>
      </c>
      <c r="C4" s="407"/>
      <c r="D4" s="407"/>
      <c r="E4" s="407"/>
      <c r="F4" s="407"/>
      <c r="G4" s="407"/>
      <c r="H4" s="407"/>
      <c r="I4" s="224"/>
    </row>
    <row r="5" spans="1:9" ht="15" customHeight="1">
      <c r="A5" s="254" t="s">
        <v>111</v>
      </c>
      <c r="B5" s="255" t="s">
        <v>14</v>
      </c>
      <c r="C5" s="255" t="s">
        <v>4</v>
      </c>
      <c r="D5" s="255" t="s">
        <v>5</v>
      </c>
      <c r="E5" s="255" t="s">
        <v>6</v>
      </c>
      <c r="F5" s="255" t="s">
        <v>7</v>
      </c>
      <c r="G5" s="255" t="s">
        <v>8</v>
      </c>
      <c r="H5" s="255" t="s">
        <v>16</v>
      </c>
      <c r="I5" s="255" t="s">
        <v>25</v>
      </c>
    </row>
    <row r="6" spans="1:9" ht="6" customHeight="1">
      <c r="A6" s="230"/>
      <c r="B6" s="256"/>
      <c r="C6" s="256"/>
      <c r="D6" s="256"/>
      <c r="E6" s="256"/>
      <c r="F6" s="256"/>
      <c r="G6" s="256"/>
      <c r="H6" s="256"/>
      <c r="I6" s="256"/>
    </row>
    <row r="7" spans="1:9" ht="15" customHeight="1">
      <c r="A7" s="257" t="s">
        <v>15</v>
      </c>
      <c r="B7" s="258">
        <v>26900</v>
      </c>
      <c r="C7" s="258">
        <v>17700</v>
      </c>
      <c r="D7" s="258">
        <v>7900</v>
      </c>
      <c r="E7" s="258">
        <v>7100</v>
      </c>
      <c r="F7" s="258">
        <v>5100</v>
      </c>
      <c r="G7" s="258">
        <v>2800</v>
      </c>
      <c r="H7" s="258">
        <v>4100</v>
      </c>
      <c r="I7" s="258">
        <v>71600</v>
      </c>
    </row>
    <row r="8" spans="1:9" ht="6.75" customHeight="1">
      <c r="A8" s="257"/>
      <c r="B8" s="258"/>
      <c r="C8" s="258"/>
      <c r="D8" s="258"/>
      <c r="E8" s="258"/>
      <c r="F8" s="258"/>
      <c r="G8" s="258"/>
      <c r="H8" s="258"/>
      <c r="I8" s="258"/>
    </row>
    <row r="9" spans="1:9" ht="15" customHeight="1">
      <c r="A9" s="257" t="s">
        <v>94</v>
      </c>
      <c r="B9" s="259">
        <v>100</v>
      </c>
      <c r="C9" s="259">
        <v>100</v>
      </c>
      <c r="D9" s="259">
        <v>100</v>
      </c>
      <c r="E9" s="259">
        <v>100</v>
      </c>
      <c r="F9" s="259">
        <v>100</v>
      </c>
      <c r="G9" s="259">
        <v>100</v>
      </c>
      <c r="H9" s="259">
        <v>100</v>
      </c>
      <c r="I9" s="259">
        <v>100</v>
      </c>
    </row>
    <row r="10" spans="1:9" ht="15" customHeight="1">
      <c r="A10" s="260" t="s">
        <v>38</v>
      </c>
      <c r="B10" s="261">
        <v>34.4</v>
      </c>
      <c r="C10" s="262">
        <v>48.9</v>
      </c>
      <c r="D10" s="262">
        <v>50.2</v>
      </c>
      <c r="E10" s="262">
        <v>48.1</v>
      </c>
      <c r="F10" s="262">
        <v>31.7</v>
      </c>
      <c r="G10" s="262">
        <v>20.3</v>
      </c>
      <c r="H10" s="262">
        <v>11.8</v>
      </c>
      <c r="I10" s="233">
        <v>39</v>
      </c>
    </row>
    <row r="11" spans="1:9" ht="15" customHeight="1">
      <c r="A11" s="103" t="s">
        <v>14</v>
      </c>
      <c r="B11" s="261">
        <v>55.6</v>
      </c>
      <c r="C11" s="262">
        <v>41.7</v>
      </c>
      <c r="D11" s="262">
        <v>26.5</v>
      </c>
      <c r="E11" s="262">
        <v>21.8</v>
      </c>
      <c r="F11" s="262">
        <v>19.7</v>
      </c>
      <c r="G11" s="262">
        <v>14.7</v>
      </c>
      <c r="H11" s="262">
        <v>5.8</v>
      </c>
      <c r="I11" s="233">
        <v>38.6</v>
      </c>
    </row>
    <row r="12" spans="1:9" ht="15" customHeight="1">
      <c r="A12" s="103" t="s">
        <v>4</v>
      </c>
      <c r="B12" s="261" t="s">
        <v>84</v>
      </c>
      <c r="C12" s="262">
        <v>3.8</v>
      </c>
      <c r="D12" s="262">
        <v>9.8</v>
      </c>
      <c r="E12" s="262">
        <v>9.7</v>
      </c>
      <c r="F12" s="262">
        <v>3.9</v>
      </c>
      <c r="G12" s="262">
        <v>1.5</v>
      </c>
      <c r="H12" s="262">
        <v>0.6</v>
      </c>
      <c r="I12" s="233">
        <v>3.3</v>
      </c>
    </row>
    <row r="13" spans="1:9" ht="15" customHeight="1">
      <c r="A13" s="103" t="s">
        <v>5</v>
      </c>
      <c r="B13" s="261" t="s">
        <v>84</v>
      </c>
      <c r="C13" s="261" t="s">
        <v>84</v>
      </c>
      <c r="D13" s="262">
        <v>4.4</v>
      </c>
      <c r="E13" s="262">
        <v>6</v>
      </c>
      <c r="F13" s="262">
        <v>7.5</v>
      </c>
      <c r="G13" s="262">
        <v>2.5</v>
      </c>
      <c r="H13" s="262">
        <v>0.7</v>
      </c>
      <c r="I13" s="233">
        <v>1.8</v>
      </c>
    </row>
    <row r="14" spans="1:9" ht="15" customHeight="1">
      <c r="A14" s="103" t="s">
        <v>6</v>
      </c>
      <c r="B14" s="261" t="s">
        <v>84</v>
      </c>
      <c r="C14" s="261" t="s">
        <v>84</v>
      </c>
      <c r="D14" s="261" t="s">
        <v>84</v>
      </c>
      <c r="E14" s="262">
        <v>3.6</v>
      </c>
      <c r="F14" s="262">
        <v>10.4</v>
      </c>
      <c r="G14" s="262">
        <v>6.2</v>
      </c>
      <c r="H14" s="262">
        <v>0.8</v>
      </c>
      <c r="I14" s="233">
        <v>1.4</v>
      </c>
    </row>
    <row r="15" spans="1:9" ht="15" customHeight="1">
      <c r="A15" s="103" t="s">
        <v>7</v>
      </c>
      <c r="B15" s="261" t="s">
        <v>84</v>
      </c>
      <c r="C15" s="261" t="s">
        <v>84</v>
      </c>
      <c r="D15" s="261" t="s">
        <v>84</v>
      </c>
      <c r="E15" s="261" t="s">
        <v>84</v>
      </c>
      <c r="F15" s="262">
        <v>7.3</v>
      </c>
      <c r="G15" s="262">
        <v>15.9</v>
      </c>
      <c r="H15" s="262">
        <v>3.2</v>
      </c>
      <c r="I15" s="233">
        <v>1.3</v>
      </c>
    </row>
    <row r="16" spans="1:9" ht="15" customHeight="1">
      <c r="A16" s="103" t="s">
        <v>8</v>
      </c>
      <c r="B16" s="261" t="s">
        <v>84</v>
      </c>
      <c r="C16" s="261" t="s">
        <v>84</v>
      </c>
      <c r="D16" s="261" t="s">
        <v>84</v>
      </c>
      <c r="E16" s="261" t="s">
        <v>84</v>
      </c>
      <c r="F16" s="261" t="s">
        <v>84</v>
      </c>
      <c r="G16" s="262">
        <v>14</v>
      </c>
      <c r="H16" s="262">
        <v>24.5</v>
      </c>
      <c r="I16" s="233">
        <v>2</v>
      </c>
    </row>
    <row r="17" spans="1:9" ht="15" customHeight="1">
      <c r="A17" s="103" t="s">
        <v>16</v>
      </c>
      <c r="B17" s="261" t="s">
        <v>84</v>
      </c>
      <c r="C17" s="261" t="s">
        <v>84</v>
      </c>
      <c r="D17" s="261" t="s">
        <v>84</v>
      </c>
      <c r="E17" s="261" t="s">
        <v>84</v>
      </c>
      <c r="F17" s="261" t="s">
        <v>84</v>
      </c>
      <c r="G17" s="261" t="s">
        <v>84</v>
      </c>
      <c r="H17" s="262">
        <v>25.6</v>
      </c>
      <c r="I17" s="233">
        <v>1.5</v>
      </c>
    </row>
    <row r="18" spans="1:9" ht="15" customHeight="1">
      <c r="A18" s="263" t="s">
        <v>221</v>
      </c>
      <c r="B18" s="264">
        <v>10</v>
      </c>
      <c r="C18" s="265">
        <v>5.6</v>
      </c>
      <c r="D18" s="265">
        <v>9.1</v>
      </c>
      <c r="E18" s="265">
        <v>10.9</v>
      </c>
      <c r="F18" s="265">
        <v>19.5</v>
      </c>
      <c r="G18" s="265">
        <v>24.8</v>
      </c>
      <c r="H18" s="265">
        <v>27</v>
      </c>
      <c r="I18" s="265">
        <v>11.1</v>
      </c>
    </row>
    <row r="19" spans="1:9" ht="6" customHeight="1">
      <c r="A19" s="266"/>
      <c r="B19" s="267"/>
      <c r="C19" s="268"/>
      <c r="D19" s="268"/>
      <c r="E19" s="268"/>
      <c r="F19" s="268"/>
      <c r="G19" s="268"/>
      <c r="H19" s="268"/>
      <c r="I19" s="268"/>
    </row>
    <row r="20" ht="13.5">
      <c r="A20" s="218" t="s">
        <v>350</v>
      </c>
    </row>
    <row r="31" ht="12">
      <c r="J31" s="239"/>
    </row>
    <row r="32" spans="3:10" ht="12">
      <c r="C32" s="239"/>
      <c r="D32" s="239"/>
      <c r="J32" s="239"/>
    </row>
    <row r="33" spans="3:10" ht="12">
      <c r="C33" s="239"/>
      <c r="D33" s="239"/>
      <c r="E33" s="239"/>
      <c r="I33" s="239"/>
      <c r="J33" s="239"/>
    </row>
    <row r="34" spans="3:10" ht="12">
      <c r="C34" s="239"/>
      <c r="D34" s="239"/>
      <c r="E34" s="239"/>
      <c r="F34" s="239"/>
      <c r="I34" s="239"/>
      <c r="J34" s="239"/>
    </row>
    <row r="35" spans="3:10" ht="12">
      <c r="C35" s="239"/>
      <c r="D35" s="239"/>
      <c r="E35" s="239"/>
      <c r="F35" s="239"/>
      <c r="G35" s="239"/>
      <c r="I35" s="239"/>
      <c r="J35" s="239"/>
    </row>
    <row r="36" spans="4:10" ht="12">
      <c r="D36" s="239"/>
      <c r="E36" s="239"/>
      <c r="F36" s="239"/>
      <c r="G36" s="239"/>
      <c r="H36" s="239"/>
      <c r="I36" s="239"/>
      <c r="J36" s="239"/>
    </row>
    <row r="37" spans="5:10" ht="12">
      <c r="E37" s="239"/>
      <c r="F37" s="239"/>
      <c r="G37" s="239"/>
      <c r="H37" s="239"/>
      <c r="I37" s="239"/>
      <c r="J37" s="239"/>
    </row>
    <row r="38" spans="7:10" ht="12">
      <c r="G38" s="239"/>
      <c r="H38" s="239"/>
      <c r="I38" s="239"/>
      <c r="J38" s="239"/>
    </row>
    <row r="39" spans="3:10" ht="12">
      <c r="C39" s="239"/>
      <c r="D39" s="239"/>
      <c r="E39" s="239"/>
      <c r="F39" s="239"/>
      <c r="G39" s="239"/>
      <c r="H39" s="239"/>
      <c r="I39" s="239"/>
      <c r="J39" s="239"/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3.7109375" style="38" customWidth="1"/>
    <col min="2" max="4" width="9.140625" style="38" customWidth="1"/>
    <col min="5" max="5" width="7.8515625" style="38" customWidth="1"/>
    <col min="6" max="7" width="9.140625" style="38" customWidth="1"/>
    <col min="8" max="8" width="8.7109375" style="38" customWidth="1"/>
    <col min="9" max="9" width="8.421875" style="38" customWidth="1"/>
    <col min="10" max="16384" width="9.140625" style="38" customWidth="1"/>
  </cols>
  <sheetData>
    <row r="1" ht="15" customHeight="1">
      <c r="A1" s="63" t="s">
        <v>114</v>
      </c>
    </row>
    <row r="2" ht="15" customHeight="1"/>
    <row r="3" ht="15" customHeight="1">
      <c r="I3" s="99" t="s">
        <v>104</v>
      </c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105"/>
    </row>
    <row r="5" spans="1:9" ht="15" customHeight="1">
      <c r="A5" s="116"/>
      <c r="B5" s="392" t="s">
        <v>105</v>
      </c>
      <c r="C5" s="392"/>
      <c r="D5" s="392"/>
      <c r="E5" s="392"/>
      <c r="F5" s="392"/>
      <c r="G5" s="392"/>
      <c r="H5" s="392"/>
      <c r="I5" s="117"/>
    </row>
    <row r="6" spans="1:9" ht="15" customHeight="1">
      <c r="A6" s="118" t="s">
        <v>111</v>
      </c>
      <c r="B6" s="119" t="s">
        <v>14</v>
      </c>
      <c r="C6" s="119" t="s">
        <v>4</v>
      </c>
      <c r="D6" s="119" t="s">
        <v>5</v>
      </c>
      <c r="E6" s="119" t="s">
        <v>6</v>
      </c>
      <c r="F6" s="119" t="s">
        <v>7</v>
      </c>
      <c r="G6" s="119" t="s">
        <v>8</v>
      </c>
      <c r="H6" s="119" t="s">
        <v>16</v>
      </c>
      <c r="I6" s="119" t="s">
        <v>25</v>
      </c>
    </row>
    <row r="7" spans="1:9" ht="6" customHeight="1">
      <c r="A7" s="120"/>
      <c r="B7" s="78"/>
      <c r="C7" s="78"/>
      <c r="D7" s="78"/>
      <c r="E7" s="78"/>
      <c r="F7" s="78"/>
      <c r="G7" s="78"/>
      <c r="H7" s="78"/>
      <c r="I7" s="78"/>
    </row>
    <row r="8" spans="1:9" ht="15" customHeight="1">
      <c r="A8" s="121" t="s">
        <v>15</v>
      </c>
      <c r="B8" s="79">
        <v>2700</v>
      </c>
      <c r="C8" s="79">
        <v>4000</v>
      </c>
      <c r="D8" s="79">
        <v>2900</v>
      </c>
      <c r="E8" s="79">
        <v>6600</v>
      </c>
      <c r="F8" s="79">
        <v>7800</v>
      </c>
      <c r="G8" s="79">
        <v>8200</v>
      </c>
      <c r="H8" s="79">
        <v>18400</v>
      </c>
      <c r="I8" s="79">
        <v>50600</v>
      </c>
    </row>
    <row r="9" spans="1:9" ht="6" customHeight="1">
      <c r="A9" s="121"/>
      <c r="B9" s="79"/>
      <c r="C9" s="79"/>
      <c r="D9" s="79"/>
      <c r="E9" s="79"/>
      <c r="F9" s="79"/>
      <c r="G9" s="79"/>
      <c r="H9" s="79"/>
      <c r="I9" s="79"/>
    </row>
    <row r="10" spans="1:9" ht="15" customHeight="1">
      <c r="A10" s="121" t="s">
        <v>94</v>
      </c>
      <c r="B10" s="80">
        <v>100</v>
      </c>
      <c r="C10" s="80">
        <v>100</v>
      </c>
      <c r="D10" s="80">
        <v>100</v>
      </c>
      <c r="E10" s="80">
        <v>100</v>
      </c>
      <c r="F10" s="80">
        <v>100</v>
      </c>
      <c r="G10" s="80">
        <v>100</v>
      </c>
      <c r="H10" s="80">
        <v>100</v>
      </c>
      <c r="I10" s="80">
        <v>100</v>
      </c>
    </row>
    <row r="11" spans="1:9" ht="15" customHeight="1">
      <c r="A11" s="122" t="s">
        <v>38</v>
      </c>
      <c r="B11" s="81">
        <v>46.9</v>
      </c>
      <c r="C11" s="81">
        <v>47.5</v>
      </c>
      <c r="D11" s="81">
        <v>18.9</v>
      </c>
      <c r="E11" s="81">
        <v>14.2</v>
      </c>
      <c r="F11" s="81">
        <v>7.1</v>
      </c>
      <c r="G11" s="81">
        <v>4.9</v>
      </c>
      <c r="H11" s="81">
        <v>0.9</v>
      </c>
      <c r="I11" s="39">
        <v>11.4</v>
      </c>
    </row>
    <row r="12" spans="1:9" ht="15" customHeight="1">
      <c r="A12" s="103" t="s">
        <v>14</v>
      </c>
      <c r="B12" s="81">
        <v>49.1</v>
      </c>
      <c r="C12" s="81">
        <v>30.3</v>
      </c>
      <c r="D12" s="81">
        <v>27.7</v>
      </c>
      <c r="E12" s="81">
        <v>15.8</v>
      </c>
      <c r="F12" s="81">
        <v>10.6</v>
      </c>
      <c r="G12" s="81">
        <v>7.7</v>
      </c>
      <c r="H12" s="81">
        <v>2.8</v>
      </c>
      <c r="I12" s="39">
        <v>12.6</v>
      </c>
    </row>
    <row r="13" spans="1:9" ht="15" customHeight="1">
      <c r="A13" s="103" t="s">
        <v>4</v>
      </c>
      <c r="B13" s="82" t="s">
        <v>84</v>
      </c>
      <c r="C13" s="81">
        <v>19.4</v>
      </c>
      <c r="D13" s="81">
        <v>30.1</v>
      </c>
      <c r="E13" s="81">
        <v>18.7</v>
      </c>
      <c r="F13" s="81">
        <v>8.9</v>
      </c>
      <c r="G13" s="81">
        <v>1.7</v>
      </c>
      <c r="H13" s="81">
        <v>2.8</v>
      </c>
      <c r="I13" s="39">
        <v>8.4</v>
      </c>
    </row>
    <row r="14" spans="1:9" ht="15" customHeight="1">
      <c r="A14" s="103" t="s">
        <v>5</v>
      </c>
      <c r="B14" s="82" t="s">
        <v>84</v>
      </c>
      <c r="C14" s="82" t="s">
        <v>84</v>
      </c>
      <c r="D14" s="81">
        <v>19</v>
      </c>
      <c r="E14" s="81">
        <v>23.2</v>
      </c>
      <c r="F14" s="81">
        <v>12.8</v>
      </c>
      <c r="G14" s="81">
        <v>7.6</v>
      </c>
      <c r="H14" s="81">
        <v>2.7</v>
      </c>
      <c r="I14" s="39">
        <v>8.3</v>
      </c>
    </row>
    <row r="15" spans="1:9" ht="15" customHeight="1">
      <c r="A15" s="103" t="s">
        <v>6</v>
      </c>
      <c r="B15" s="82" t="s">
        <v>84</v>
      </c>
      <c r="C15" s="82" t="s">
        <v>84</v>
      </c>
      <c r="D15" s="82" t="s">
        <v>84</v>
      </c>
      <c r="E15" s="81">
        <v>20.8</v>
      </c>
      <c r="F15" s="81">
        <v>31.7</v>
      </c>
      <c r="G15" s="81">
        <v>15.2</v>
      </c>
      <c r="H15" s="81">
        <v>6.5</v>
      </c>
      <c r="I15" s="39">
        <v>12.4</v>
      </c>
    </row>
    <row r="16" spans="1:9" ht="15" customHeight="1">
      <c r="A16" s="103" t="s">
        <v>7</v>
      </c>
      <c r="B16" s="82" t="s">
        <v>84</v>
      </c>
      <c r="C16" s="82" t="s">
        <v>84</v>
      </c>
      <c r="D16" s="82" t="s">
        <v>84</v>
      </c>
      <c r="E16" s="82" t="s">
        <v>84</v>
      </c>
      <c r="F16" s="81">
        <v>22.6</v>
      </c>
      <c r="G16" s="81">
        <v>36.3</v>
      </c>
      <c r="H16" s="81">
        <v>8.8</v>
      </c>
      <c r="I16" s="39">
        <v>12.6</v>
      </c>
    </row>
    <row r="17" spans="1:9" ht="15" customHeight="1">
      <c r="A17" s="103" t="s">
        <v>8</v>
      </c>
      <c r="B17" s="82" t="s">
        <v>84</v>
      </c>
      <c r="C17" s="82" t="s">
        <v>84</v>
      </c>
      <c r="D17" s="82" t="s">
        <v>84</v>
      </c>
      <c r="E17" s="82" t="s">
        <v>84</v>
      </c>
      <c r="F17" s="82" t="s">
        <v>84</v>
      </c>
      <c r="G17" s="81">
        <v>22.6</v>
      </c>
      <c r="H17" s="81">
        <v>22.7</v>
      </c>
      <c r="I17" s="39">
        <v>11.9</v>
      </c>
    </row>
    <row r="18" spans="1:9" ht="15" customHeight="1">
      <c r="A18" s="103" t="s">
        <v>16</v>
      </c>
      <c r="B18" s="82" t="s">
        <v>84</v>
      </c>
      <c r="C18" s="82" t="s">
        <v>84</v>
      </c>
      <c r="D18" s="82" t="s">
        <v>84</v>
      </c>
      <c r="E18" s="82" t="s">
        <v>84</v>
      </c>
      <c r="F18" s="82" t="s">
        <v>84</v>
      </c>
      <c r="G18" s="82" t="s">
        <v>84</v>
      </c>
      <c r="H18" s="81">
        <v>35.6</v>
      </c>
      <c r="I18" s="39">
        <v>13</v>
      </c>
    </row>
    <row r="19" spans="1:9" ht="15" customHeight="1">
      <c r="A19" s="130" t="s">
        <v>117</v>
      </c>
      <c r="B19" s="131">
        <v>4</v>
      </c>
      <c r="C19" s="81">
        <v>2.9</v>
      </c>
      <c r="D19" s="81">
        <v>4.2</v>
      </c>
      <c r="E19" s="81">
        <v>7.3</v>
      </c>
      <c r="F19" s="81">
        <v>6.2</v>
      </c>
      <c r="G19" s="81">
        <v>4.1</v>
      </c>
      <c r="H19" s="81">
        <v>17.2</v>
      </c>
      <c r="I19" s="81">
        <v>9.5</v>
      </c>
    </row>
    <row r="20" spans="1:9" ht="6" customHeight="1">
      <c r="A20" s="123"/>
      <c r="B20" s="56"/>
      <c r="C20" s="83"/>
      <c r="D20" s="83"/>
      <c r="E20" s="83"/>
      <c r="F20" s="83"/>
      <c r="G20" s="83"/>
      <c r="H20" s="83"/>
      <c r="I20" s="83"/>
    </row>
    <row r="21" ht="15" customHeight="1">
      <c r="A21" s="38" t="s">
        <v>346</v>
      </c>
    </row>
    <row r="32" ht="12">
      <c r="J32" s="59"/>
    </row>
    <row r="33" spans="3:10" ht="12">
      <c r="C33" s="59"/>
      <c r="D33" s="59"/>
      <c r="J33" s="59"/>
    </row>
    <row r="34" spans="3:10" ht="12">
      <c r="C34" s="59"/>
      <c r="D34" s="59"/>
      <c r="E34" s="59"/>
      <c r="I34" s="59"/>
      <c r="J34" s="59"/>
    </row>
    <row r="35" spans="3:10" ht="12">
      <c r="C35" s="59"/>
      <c r="D35" s="59"/>
      <c r="E35" s="59"/>
      <c r="F35" s="59"/>
      <c r="I35" s="59"/>
      <c r="J35" s="59"/>
    </row>
    <row r="36" spans="3:10" ht="12">
      <c r="C36" s="59"/>
      <c r="D36" s="59"/>
      <c r="E36" s="59"/>
      <c r="F36" s="59"/>
      <c r="G36" s="59"/>
      <c r="I36" s="59"/>
      <c r="J36" s="59"/>
    </row>
    <row r="37" spans="4:10" ht="12">
      <c r="D37" s="59"/>
      <c r="E37" s="59"/>
      <c r="F37" s="59"/>
      <c r="G37" s="59"/>
      <c r="H37" s="59"/>
      <c r="I37" s="59"/>
      <c r="J37" s="59"/>
    </row>
    <row r="38" spans="5:10" ht="12">
      <c r="E38" s="59"/>
      <c r="F38" s="59"/>
      <c r="G38" s="59"/>
      <c r="H38" s="59"/>
      <c r="I38" s="59"/>
      <c r="J38" s="59"/>
    </row>
    <row r="39" spans="7:10" ht="12">
      <c r="G39" s="59"/>
      <c r="H39" s="59"/>
      <c r="I39" s="59"/>
      <c r="J39" s="59"/>
    </row>
    <row r="40" spans="3:10" ht="12">
      <c r="C40" s="59"/>
      <c r="D40" s="59"/>
      <c r="E40" s="59"/>
      <c r="F40" s="59"/>
      <c r="G40" s="59"/>
      <c r="H40" s="59"/>
      <c r="I40" s="59"/>
      <c r="J40" s="59"/>
    </row>
  </sheetData>
  <sheetProtection/>
  <mergeCells count="1"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7.57421875" style="218" customWidth="1"/>
    <col min="2" max="2" width="8.140625" style="218" customWidth="1"/>
    <col min="3" max="3" width="10.421875" style="218" customWidth="1"/>
    <col min="4" max="4" width="8.421875" style="218" customWidth="1"/>
    <col min="5" max="5" width="8.28125" style="218" customWidth="1"/>
    <col min="6" max="6" width="7.8515625" style="218" customWidth="1"/>
    <col min="7" max="7" width="8.28125" style="233" customWidth="1"/>
    <col min="8" max="9" width="9.140625" style="218" customWidth="1"/>
    <col min="10" max="10" width="27.7109375" style="218" bestFit="1" customWidth="1"/>
    <col min="11" max="16384" width="9.140625" style="218" customWidth="1"/>
  </cols>
  <sheetData>
    <row r="1" spans="1:7" s="217" customFormat="1" ht="15" customHeight="1">
      <c r="A1" s="217" t="s">
        <v>324</v>
      </c>
      <c r="G1" s="269"/>
    </row>
    <row r="2" ht="15" customHeight="1"/>
    <row r="3" spans="1:7" ht="15" customHeight="1">
      <c r="A3" s="221"/>
      <c r="B3" s="221"/>
      <c r="C3" s="221"/>
      <c r="D3" s="221"/>
      <c r="E3" s="222"/>
      <c r="F3" s="221"/>
      <c r="G3" s="270"/>
    </row>
    <row r="4" spans="1:13" ht="15" customHeight="1">
      <c r="A4" s="223"/>
      <c r="B4" s="387" t="s">
        <v>0</v>
      </c>
      <c r="C4" s="387"/>
      <c r="D4" s="387"/>
      <c r="E4" s="387"/>
      <c r="F4" s="223"/>
      <c r="G4" s="271"/>
      <c r="K4" s="408"/>
      <c r="L4" s="408"/>
      <c r="M4" s="408"/>
    </row>
    <row r="5" spans="1:14" ht="30" customHeight="1">
      <c r="A5" s="225" t="s">
        <v>100</v>
      </c>
      <c r="B5" s="244" t="s">
        <v>219</v>
      </c>
      <c r="C5" s="97" t="s">
        <v>2</v>
      </c>
      <c r="D5" s="226" t="s">
        <v>89</v>
      </c>
      <c r="E5" s="226" t="s">
        <v>24</v>
      </c>
      <c r="F5" s="226" t="s">
        <v>25</v>
      </c>
      <c r="G5" s="272" t="s">
        <v>15</v>
      </c>
      <c r="K5" s="273"/>
      <c r="L5" s="273"/>
      <c r="M5" s="273"/>
      <c r="N5" s="273"/>
    </row>
    <row r="6" spans="1:14" ht="6" customHeight="1">
      <c r="A6" s="223"/>
      <c r="B6" s="67"/>
      <c r="C6" s="68"/>
      <c r="D6" s="227"/>
      <c r="E6" s="227"/>
      <c r="F6" s="227"/>
      <c r="G6" s="274"/>
      <c r="K6" s="273"/>
      <c r="L6" s="273"/>
      <c r="M6" s="273"/>
      <c r="N6" s="273"/>
    </row>
    <row r="7" spans="1:14" ht="15" customHeight="1">
      <c r="A7" s="132" t="s">
        <v>99</v>
      </c>
      <c r="B7" s="275">
        <v>12000</v>
      </c>
      <c r="C7" s="275">
        <v>25900</v>
      </c>
      <c r="D7" s="275">
        <v>24800</v>
      </c>
      <c r="E7" s="275">
        <v>8900</v>
      </c>
      <c r="F7" s="275">
        <v>71600</v>
      </c>
      <c r="G7" s="276"/>
      <c r="K7" s="233"/>
      <c r="L7" s="233"/>
      <c r="M7" s="233"/>
      <c r="N7" s="233"/>
    </row>
    <row r="8" spans="1:14" ht="15" customHeight="1">
      <c r="A8" s="277" t="s">
        <v>100</v>
      </c>
      <c r="B8" s="278">
        <v>12200</v>
      </c>
      <c r="C8" s="278">
        <v>41400</v>
      </c>
      <c r="D8" s="278">
        <v>49700</v>
      </c>
      <c r="E8" s="278">
        <v>13700</v>
      </c>
      <c r="F8" s="278">
        <v>117000</v>
      </c>
      <c r="K8" s="233"/>
      <c r="L8" s="233"/>
      <c r="M8" s="233"/>
      <c r="N8" s="233"/>
    </row>
    <row r="9" spans="1:14" ht="15" customHeight="1">
      <c r="A9" s="277" t="s">
        <v>101</v>
      </c>
      <c r="B9" s="278">
        <v>5200</v>
      </c>
      <c r="C9" s="278">
        <v>16100.000000000002</v>
      </c>
      <c r="D9" s="278">
        <v>16700</v>
      </c>
      <c r="E9" s="278">
        <v>4800</v>
      </c>
      <c r="F9" s="278">
        <v>42900</v>
      </c>
      <c r="K9" s="233"/>
      <c r="L9" s="233"/>
      <c r="M9" s="233"/>
      <c r="N9" s="233"/>
    </row>
    <row r="10" spans="1:14" ht="6" customHeight="1">
      <c r="A10" s="277"/>
      <c r="B10" s="279"/>
      <c r="C10" s="279"/>
      <c r="D10" s="279"/>
      <c r="E10" s="279"/>
      <c r="F10" s="279"/>
      <c r="K10" s="233"/>
      <c r="L10" s="233"/>
      <c r="M10" s="233"/>
      <c r="N10" s="233"/>
    </row>
    <row r="11" spans="1:14" ht="15" customHeight="1">
      <c r="A11" s="107" t="s">
        <v>333</v>
      </c>
      <c r="B11" s="274"/>
      <c r="C11" s="274"/>
      <c r="D11" s="274"/>
      <c r="E11" s="274"/>
      <c r="F11" s="274"/>
      <c r="K11" s="233"/>
      <c r="L11" s="233"/>
      <c r="M11" s="233"/>
      <c r="N11" s="233"/>
    </row>
    <row r="12" spans="1:14" ht="15" customHeight="1">
      <c r="A12" s="117" t="s">
        <v>222</v>
      </c>
      <c r="B12" s="233">
        <v>19.4</v>
      </c>
      <c r="C12" s="233">
        <v>32.6</v>
      </c>
      <c r="D12" s="233">
        <v>32.8</v>
      </c>
      <c r="E12" s="233">
        <v>11.7</v>
      </c>
      <c r="F12" s="233">
        <v>27.9</v>
      </c>
      <c r="G12" s="239">
        <v>20000</v>
      </c>
      <c r="H12" s="233"/>
      <c r="I12" s="233"/>
      <c r="J12" s="233"/>
      <c r="K12" s="233"/>
      <c r="L12" s="233"/>
      <c r="M12" s="233"/>
      <c r="N12" s="233"/>
    </row>
    <row r="13" spans="1:14" ht="15" customHeight="1">
      <c r="A13" s="117" t="s">
        <v>223</v>
      </c>
      <c r="B13" s="233">
        <v>8.8</v>
      </c>
      <c r="C13" s="233">
        <v>16.8</v>
      </c>
      <c r="D13" s="233">
        <v>22</v>
      </c>
      <c r="E13" s="233">
        <v>9.1</v>
      </c>
      <c r="F13" s="233">
        <v>16.3</v>
      </c>
      <c r="G13" s="239">
        <v>11700</v>
      </c>
      <c r="H13" s="233"/>
      <c r="I13" s="233"/>
      <c r="J13" s="233"/>
      <c r="K13" s="233"/>
      <c r="L13" s="233"/>
      <c r="M13" s="233"/>
      <c r="N13" s="233"/>
    </row>
    <row r="14" spans="1:14" ht="15" customHeight="1">
      <c r="A14" s="117" t="s">
        <v>192</v>
      </c>
      <c r="B14" s="233">
        <v>12.8</v>
      </c>
      <c r="C14" s="233">
        <v>18.9</v>
      </c>
      <c r="D14" s="233">
        <v>27.5</v>
      </c>
      <c r="E14" s="233">
        <v>34.8</v>
      </c>
      <c r="F14" s="233">
        <v>22.8</v>
      </c>
      <c r="G14" s="239">
        <v>16300</v>
      </c>
      <c r="H14" s="233"/>
      <c r="I14" s="233"/>
      <c r="J14" s="233"/>
      <c r="K14" s="233"/>
      <c r="L14" s="233"/>
      <c r="M14" s="233"/>
      <c r="N14" s="233"/>
    </row>
    <row r="15" spans="1:14" ht="15" customHeight="1">
      <c r="A15" s="117" t="s">
        <v>168</v>
      </c>
      <c r="B15" s="233">
        <v>11.9</v>
      </c>
      <c r="C15" s="233">
        <v>21.1</v>
      </c>
      <c r="D15" s="233">
        <v>26.4</v>
      </c>
      <c r="E15" s="233">
        <v>16.7</v>
      </c>
      <c r="F15" s="233">
        <v>20.8</v>
      </c>
      <c r="G15" s="239">
        <v>14900</v>
      </c>
      <c r="H15" s="233"/>
      <c r="I15" s="233"/>
      <c r="J15" s="233"/>
      <c r="K15" s="233"/>
      <c r="L15" s="233"/>
      <c r="M15" s="233"/>
      <c r="N15" s="233"/>
    </row>
    <row r="16" spans="1:14" ht="15" customHeight="1">
      <c r="A16" s="117" t="s">
        <v>224</v>
      </c>
      <c r="B16" s="233">
        <v>20.8</v>
      </c>
      <c r="C16" s="233">
        <v>27.2</v>
      </c>
      <c r="D16" s="233">
        <v>32.1</v>
      </c>
      <c r="E16" s="233">
        <v>20.9</v>
      </c>
      <c r="F16" s="233">
        <v>27</v>
      </c>
      <c r="G16" s="239">
        <v>19400</v>
      </c>
      <c r="H16" s="233"/>
      <c r="I16" s="233"/>
      <c r="J16" s="233"/>
      <c r="K16" s="233"/>
      <c r="L16" s="233"/>
      <c r="M16" s="233"/>
      <c r="N16" s="233"/>
    </row>
    <row r="17" spans="1:14" ht="15" customHeight="1">
      <c r="A17" s="117" t="s">
        <v>225</v>
      </c>
      <c r="B17" s="233">
        <v>10.8</v>
      </c>
      <c r="C17" s="233">
        <v>10.3</v>
      </c>
      <c r="D17" s="233">
        <v>16.7</v>
      </c>
      <c r="E17" s="233">
        <v>26.4</v>
      </c>
      <c r="F17" s="233">
        <v>14.6</v>
      </c>
      <c r="G17" s="239">
        <v>10500</v>
      </c>
      <c r="H17" s="233"/>
      <c r="I17" s="233"/>
      <c r="J17" s="233"/>
      <c r="K17" s="233"/>
      <c r="L17" s="233"/>
      <c r="M17" s="233"/>
      <c r="N17" s="233"/>
    </row>
    <row r="18" spans="1:14" ht="15" customHeight="1">
      <c r="A18" s="117" t="s">
        <v>226</v>
      </c>
      <c r="B18" s="233">
        <v>8.7</v>
      </c>
      <c r="C18" s="233">
        <v>15.7</v>
      </c>
      <c r="D18" s="233">
        <v>19.8</v>
      </c>
      <c r="E18" s="233">
        <v>15.5</v>
      </c>
      <c r="F18" s="233">
        <v>15.9</v>
      </c>
      <c r="G18" s="239">
        <v>11400</v>
      </c>
      <c r="H18" s="233"/>
      <c r="I18" s="233"/>
      <c r="J18" s="233"/>
      <c r="K18" s="233"/>
      <c r="L18" s="233"/>
      <c r="M18" s="233"/>
      <c r="N18" s="233"/>
    </row>
    <row r="19" spans="1:14" ht="15" customHeight="1">
      <c r="A19" s="117" t="s">
        <v>227</v>
      </c>
      <c r="B19" s="233">
        <v>8.8</v>
      </c>
      <c r="C19" s="233">
        <v>17.4</v>
      </c>
      <c r="D19" s="233">
        <v>23</v>
      </c>
      <c r="E19" s="233">
        <v>18.1</v>
      </c>
      <c r="F19" s="233">
        <v>18</v>
      </c>
      <c r="G19" s="239">
        <v>12900</v>
      </c>
      <c r="H19" s="233"/>
      <c r="I19" s="233"/>
      <c r="J19" s="233"/>
      <c r="K19" s="233"/>
      <c r="L19" s="233"/>
      <c r="M19" s="233"/>
      <c r="N19" s="233"/>
    </row>
    <row r="20" spans="1:14" ht="6" customHeight="1">
      <c r="A20" s="237"/>
      <c r="B20" s="268"/>
      <c r="C20" s="268"/>
      <c r="D20" s="268"/>
      <c r="E20" s="268"/>
      <c r="F20" s="268"/>
      <c r="G20" s="268"/>
      <c r="K20" s="233"/>
      <c r="L20" s="233"/>
      <c r="M20" s="233"/>
      <c r="N20" s="233"/>
    </row>
    <row r="21" spans="1:14" ht="28.5" customHeight="1">
      <c r="A21" s="394" t="s">
        <v>343</v>
      </c>
      <c r="B21" s="394"/>
      <c r="C21" s="394"/>
      <c r="D21" s="394"/>
      <c r="E21" s="394"/>
      <c r="F21" s="394"/>
      <c r="G21" s="394"/>
      <c r="K21" s="233"/>
      <c r="L21" s="233"/>
      <c r="M21" s="233"/>
      <c r="N21" s="233"/>
    </row>
    <row r="22" spans="1:14" ht="12" customHeight="1">
      <c r="A22" s="280"/>
      <c r="B22" s="233"/>
      <c r="C22" s="233"/>
      <c r="D22" s="233"/>
      <c r="E22" s="233"/>
      <c r="F22" s="233"/>
      <c r="K22" s="233"/>
      <c r="L22" s="233"/>
      <c r="M22" s="233"/>
      <c r="N22" s="233"/>
    </row>
  </sheetData>
  <sheetProtection/>
  <mergeCells count="3">
    <mergeCell ref="B4:E4"/>
    <mergeCell ref="K4:M4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218" customWidth="1"/>
    <col min="2" max="2" width="8.140625" style="218" customWidth="1"/>
    <col min="3" max="3" width="10.57421875" style="218" customWidth="1"/>
    <col min="4" max="4" width="8.57421875" style="218" customWidth="1"/>
    <col min="5" max="5" width="8.28125" style="218" customWidth="1"/>
    <col min="6" max="6" width="7.57421875" style="218" customWidth="1"/>
    <col min="7" max="7" width="8.00390625" style="233" customWidth="1"/>
    <col min="8" max="9" width="9.140625" style="218" customWidth="1"/>
    <col min="10" max="10" width="27.7109375" style="218" bestFit="1" customWidth="1"/>
    <col min="11" max="16384" width="9.140625" style="218" customWidth="1"/>
  </cols>
  <sheetData>
    <row r="1" spans="1:14" ht="15" customHeight="1">
      <c r="A1" s="281" t="s">
        <v>380</v>
      </c>
      <c r="K1" s="233"/>
      <c r="L1" s="233"/>
      <c r="M1" s="233"/>
      <c r="N1" s="233"/>
    </row>
    <row r="2" spans="1:14" s="280" customFormat="1" ht="15" customHeight="1">
      <c r="A2" s="281"/>
      <c r="G2" s="229"/>
      <c r="K2" s="229"/>
      <c r="L2" s="229"/>
      <c r="M2" s="229"/>
      <c r="N2" s="229"/>
    </row>
    <row r="3" spans="1:14" ht="15" customHeight="1">
      <c r="A3" s="282"/>
      <c r="B3" s="221"/>
      <c r="C3" s="221"/>
      <c r="D3" s="221"/>
      <c r="E3" s="221"/>
      <c r="F3" s="221"/>
      <c r="G3" s="270"/>
      <c r="K3" s="233"/>
      <c r="L3" s="233"/>
      <c r="M3" s="233"/>
      <c r="N3" s="233"/>
    </row>
    <row r="4" spans="1:13" ht="15" customHeight="1">
      <c r="A4" s="223"/>
      <c r="B4" s="387" t="s">
        <v>0</v>
      </c>
      <c r="C4" s="387"/>
      <c r="D4" s="387"/>
      <c r="E4" s="387"/>
      <c r="F4" s="223"/>
      <c r="G4" s="271"/>
      <c r="K4" s="408"/>
      <c r="L4" s="408"/>
      <c r="M4" s="408"/>
    </row>
    <row r="5" spans="1:14" ht="30" customHeight="1">
      <c r="A5" s="225" t="s">
        <v>228</v>
      </c>
      <c r="B5" s="244" t="s">
        <v>219</v>
      </c>
      <c r="C5" s="97" t="s">
        <v>2</v>
      </c>
      <c r="D5" s="226" t="s">
        <v>89</v>
      </c>
      <c r="E5" s="226" t="s">
        <v>24</v>
      </c>
      <c r="F5" s="226" t="s">
        <v>25</v>
      </c>
      <c r="G5" s="272" t="s">
        <v>15</v>
      </c>
      <c r="K5" s="273"/>
      <c r="L5" s="273"/>
      <c r="M5" s="273"/>
      <c r="N5" s="273"/>
    </row>
    <row r="6" spans="1:14" ht="6" customHeight="1">
      <c r="A6" s="223"/>
      <c r="B6" s="67"/>
      <c r="C6" s="68"/>
      <c r="D6" s="227"/>
      <c r="E6" s="227"/>
      <c r="F6" s="227"/>
      <c r="G6" s="274"/>
      <c r="K6" s="273"/>
      <c r="L6" s="273"/>
      <c r="M6" s="273"/>
      <c r="N6" s="273"/>
    </row>
    <row r="7" spans="1:14" ht="15" customHeight="1">
      <c r="A7" s="132" t="s">
        <v>99</v>
      </c>
      <c r="B7" s="275">
        <v>12000</v>
      </c>
      <c r="C7" s="275">
        <v>25900</v>
      </c>
      <c r="D7" s="275">
        <v>24800</v>
      </c>
      <c r="E7" s="275">
        <v>8900</v>
      </c>
      <c r="F7" s="275">
        <v>71600</v>
      </c>
      <c r="G7" s="276"/>
      <c r="K7" s="233"/>
      <c r="L7" s="233"/>
      <c r="M7" s="233"/>
      <c r="N7" s="233"/>
    </row>
    <row r="8" spans="1:14" ht="6" customHeight="1">
      <c r="A8" s="132"/>
      <c r="B8" s="275"/>
      <c r="C8" s="275"/>
      <c r="D8" s="275"/>
      <c r="E8" s="275"/>
      <c r="F8" s="275"/>
      <c r="G8" s="276"/>
      <c r="K8" s="233"/>
      <c r="L8" s="233"/>
      <c r="M8" s="233"/>
      <c r="N8" s="233"/>
    </row>
    <row r="9" spans="1:14" ht="15" customHeight="1">
      <c r="A9" s="277" t="s">
        <v>102</v>
      </c>
      <c r="B9" s="278">
        <v>6200</v>
      </c>
      <c r="C9" s="278">
        <v>18600</v>
      </c>
      <c r="D9" s="278">
        <v>27300</v>
      </c>
      <c r="E9" s="278">
        <v>8300</v>
      </c>
      <c r="F9" s="278">
        <v>60400</v>
      </c>
      <c r="K9" s="233"/>
      <c r="L9" s="233"/>
      <c r="M9" s="233"/>
      <c r="N9" s="233"/>
    </row>
    <row r="10" spans="1:14" ht="15" customHeight="1">
      <c r="A10" s="277" t="s">
        <v>103</v>
      </c>
      <c r="B10" s="278">
        <v>2600</v>
      </c>
      <c r="C10" s="278">
        <v>8300</v>
      </c>
      <c r="D10" s="278">
        <v>11100</v>
      </c>
      <c r="E10" s="278">
        <v>3400</v>
      </c>
      <c r="F10" s="278">
        <v>25300</v>
      </c>
      <c r="K10" s="233"/>
      <c r="L10" s="233"/>
      <c r="M10" s="233"/>
      <c r="N10" s="233"/>
    </row>
    <row r="11" spans="1:14" ht="5.25" customHeight="1">
      <c r="A11" s="277"/>
      <c r="B11" s="279"/>
      <c r="C11" s="279"/>
      <c r="D11" s="279"/>
      <c r="E11" s="279"/>
      <c r="F11" s="279"/>
      <c r="K11" s="233"/>
      <c r="L11" s="233"/>
      <c r="M11" s="233"/>
      <c r="N11" s="233"/>
    </row>
    <row r="12" spans="1:14" ht="13.5">
      <c r="A12" s="132" t="s">
        <v>334</v>
      </c>
      <c r="B12" s="274"/>
      <c r="C12" s="274"/>
      <c r="D12" s="274"/>
      <c r="E12" s="274"/>
      <c r="F12" s="274"/>
      <c r="K12" s="233"/>
      <c r="L12" s="233"/>
      <c r="M12" s="233"/>
      <c r="N12" s="233"/>
    </row>
    <row r="13" spans="1:13" ht="15" customHeight="1">
      <c r="A13" s="117" t="s">
        <v>222</v>
      </c>
      <c r="B13" s="233">
        <v>2.3</v>
      </c>
      <c r="C13" s="233">
        <v>3.3</v>
      </c>
      <c r="D13" s="233">
        <v>4.2</v>
      </c>
      <c r="E13" s="233">
        <v>1.6</v>
      </c>
      <c r="F13" s="233">
        <v>3.2</v>
      </c>
      <c r="G13" s="239">
        <v>2300</v>
      </c>
      <c r="H13" s="233"/>
      <c r="I13" s="233"/>
      <c r="J13" s="233"/>
      <c r="K13" s="233"/>
      <c r="L13" s="233"/>
      <c r="M13" s="233"/>
    </row>
    <row r="14" spans="1:13" ht="15" customHeight="1">
      <c r="A14" s="117" t="s">
        <v>223</v>
      </c>
      <c r="B14" s="233">
        <v>3.5</v>
      </c>
      <c r="C14" s="233">
        <v>4.1</v>
      </c>
      <c r="D14" s="233">
        <v>6.8</v>
      </c>
      <c r="E14" s="233">
        <v>2.1</v>
      </c>
      <c r="F14" s="233">
        <v>4.7</v>
      </c>
      <c r="G14" s="239">
        <v>3400</v>
      </c>
      <c r="H14" s="233"/>
      <c r="I14" s="233"/>
      <c r="J14" s="233"/>
      <c r="K14" s="233"/>
      <c r="L14" s="233"/>
      <c r="M14" s="233"/>
    </row>
    <row r="15" spans="1:13" ht="15" customHeight="1">
      <c r="A15" s="117" t="s">
        <v>192</v>
      </c>
      <c r="B15" s="233">
        <v>8</v>
      </c>
      <c r="C15" s="233">
        <v>11.4</v>
      </c>
      <c r="D15" s="233">
        <v>15.2</v>
      </c>
      <c r="E15" s="233">
        <v>16.8</v>
      </c>
      <c r="F15" s="233">
        <v>12.8</v>
      </c>
      <c r="G15" s="239">
        <v>9200</v>
      </c>
      <c r="H15" s="233"/>
      <c r="I15" s="233"/>
      <c r="J15" s="233"/>
      <c r="K15" s="233"/>
      <c r="L15" s="233"/>
      <c r="M15" s="233"/>
    </row>
    <row r="16" spans="1:13" ht="15" customHeight="1">
      <c r="A16" s="117" t="s">
        <v>168</v>
      </c>
      <c r="B16" s="233">
        <v>7</v>
      </c>
      <c r="C16" s="233">
        <v>9.3</v>
      </c>
      <c r="D16" s="233">
        <v>13.4</v>
      </c>
      <c r="E16" s="233">
        <v>25.3</v>
      </c>
      <c r="F16" s="233">
        <v>12.3</v>
      </c>
      <c r="G16" s="239">
        <v>8800</v>
      </c>
      <c r="H16" s="233"/>
      <c r="I16" s="233"/>
      <c r="J16" s="233"/>
      <c r="K16" s="233"/>
      <c r="L16" s="233"/>
      <c r="M16" s="233"/>
    </row>
    <row r="17" spans="1:13" ht="15" customHeight="1">
      <c r="A17" s="117" t="s">
        <v>224</v>
      </c>
      <c r="B17" s="233">
        <v>4.9</v>
      </c>
      <c r="C17" s="233">
        <v>8.9</v>
      </c>
      <c r="D17" s="233">
        <v>14.7</v>
      </c>
      <c r="E17" s="233">
        <v>18.6</v>
      </c>
      <c r="F17" s="233">
        <v>11.4</v>
      </c>
      <c r="G17" s="239">
        <v>8200</v>
      </c>
      <c r="H17" s="233"/>
      <c r="I17" s="233"/>
      <c r="J17" s="233"/>
      <c r="K17" s="233"/>
      <c r="L17" s="233"/>
      <c r="M17" s="233"/>
    </row>
    <row r="18" spans="1:13" ht="15" customHeight="1">
      <c r="A18" s="117" t="s">
        <v>225</v>
      </c>
      <c r="B18" s="233">
        <v>6.7</v>
      </c>
      <c r="C18" s="233">
        <v>6.9</v>
      </c>
      <c r="D18" s="233">
        <v>13.3</v>
      </c>
      <c r="E18" s="233">
        <v>9.2</v>
      </c>
      <c r="F18" s="233">
        <v>9.4</v>
      </c>
      <c r="G18" s="239">
        <v>6700</v>
      </c>
      <c r="H18" s="233"/>
      <c r="I18" s="233"/>
      <c r="J18" s="233"/>
      <c r="K18" s="233"/>
      <c r="L18" s="233"/>
      <c r="M18" s="233"/>
    </row>
    <row r="19" spans="1:13" ht="15" customHeight="1">
      <c r="A19" s="117" t="s">
        <v>226</v>
      </c>
      <c r="B19" s="233">
        <v>9.2</v>
      </c>
      <c r="C19" s="233">
        <v>14.8</v>
      </c>
      <c r="D19" s="233">
        <v>20.9</v>
      </c>
      <c r="E19" s="233">
        <v>9.2</v>
      </c>
      <c r="F19" s="233">
        <v>15.3</v>
      </c>
      <c r="G19" s="239">
        <v>10900</v>
      </c>
      <c r="H19" s="233"/>
      <c r="I19" s="233"/>
      <c r="J19" s="233"/>
      <c r="K19" s="233"/>
      <c r="L19" s="233"/>
      <c r="M19" s="233"/>
    </row>
    <row r="20" spans="1:13" ht="15" customHeight="1">
      <c r="A20" s="117" t="s">
        <v>227</v>
      </c>
      <c r="B20" s="233">
        <v>10.4</v>
      </c>
      <c r="C20" s="233">
        <v>13.2</v>
      </c>
      <c r="D20" s="233">
        <v>21.3</v>
      </c>
      <c r="E20" s="233">
        <v>10.7</v>
      </c>
      <c r="F20" s="233">
        <v>15.2</v>
      </c>
      <c r="G20" s="239">
        <v>10900</v>
      </c>
      <c r="H20" s="233"/>
      <c r="I20" s="233"/>
      <c r="J20" s="233"/>
      <c r="K20" s="233"/>
      <c r="L20" s="233"/>
      <c r="M20" s="233"/>
    </row>
    <row r="21" spans="1:7" ht="6.75" customHeight="1">
      <c r="A21" s="237"/>
      <c r="B21" s="268"/>
      <c r="C21" s="268"/>
      <c r="D21" s="268"/>
      <c r="E21" s="268"/>
      <c r="F21" s="268"/>
      <c r="G21" s="268"/>
    </row>
    <row r="22" spans="1:6" ht="28.5" customHeight="1">
      <c r="A22" s="394" t="s">
        <v>344</v>
      </c>
      <c r="B22" s="394"/>
      <c r="C22" s="394"/>
      <c r="D22" s="394"/>
      <c r="E22" s="394"/>
      <c r="F22" s="394"/>
    </row>
  </sheetData>
  <sheetProtection/>
  <mergeCells count="3">
    <mergeCell ref="B4:E4"/>
    <mergeCell ref="K4:M4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2.8515625" style="218" customWidth="1"/>
    <col min="2" max="2" width="8.140625" style="218" customWidth="1"/>
    <col min="3" max="3" width="10.140625" style="218" customWidth="1"/>
    <col min="4" max="4" width="8.8515625" style="218" customWidth="1"/>
    <col min="5" max="5" width="8.421875" style="218" customWidth="1"/>
    <col min="6" max="6" width="7.28125" style="218" customWidth="1"/>
    <col min="7" max="7" width="8.140625" style="218" customWidth="1"/>
    <col min="8" max="16384" width="9.140625" style="218" customWidth="1"/>
  </cols>
  <sheetData>
    <row r="1" ht="15" customHeight="1">
      <c r="A1" s="217" t="s">
        <v>229</v>
      </c>
    </row>
    <row r="2" ht="15" customHeight="1"/>
    <row r="3" spans="2:7" ht="15" customHeight="1">
      <c r="B3" s="283"/>
      <c r="C3" s="283"/>
      <c r="D3" s="283"/>
      <c r="E3" s="409" t="s">
        <v>110</v>
      </c>
      <c r="F3" s="409"/>
      <c r="G3" s="284"/>
    </row>
    <row r="4" spans="1:7" ht="15" customHeight="1">
      <c r="A4" s="221"/>
      <c r="B4" s="222"/>
      <c r="C4" s="222"/>
      <c r="D4" s="222"/>
      <c r="E4" s="222"/>
      <c r="F4" s="222"/>
      <c r="G4" s="221"/>
    </row>
    <row r="5" spans="1:7" ht="12">
      <c r="A5" s="223"/>
      <c r="B5" s="387" t="s">
        <v>0</v>
      </c>
      <c r="C5" s="387"/>
      <c r="D5" s="387"/>
      <c r="E5" s="387"/>
      <c r="F5" s="224"/>
      <c r="G5" s="224"/>
    </row>
    <row r="6" spans="1:7" ht="30" customHeight="1">
      <c r="A6" s="225" t="s">
        <v>55</v>
      </c>
      <c r="B6" s="244" t="s">
        <v>219</v>
      </c>
      <c r="C6" s="97" t="s">
        <v>2</v>
      </c>
      <c r="D6" s="226" t="s">
        <v>89</v>
      </c>
      <c r="E6" s="226" t="s">
        <v>24</v>
      </c>
      <c r="F6" s="226" t="s">
        <v>25</v>
      </c>
      <c r="G6" s="226" t="s">
        <v>15</v>
      </c>
    </row>
    <row r="7" spans="1:7" ht="6" customHeight="1">
      <c r="A7" s="223"/>
      <c r="B7" s="227"/>
      <c r="C7" s="227"/>
      <c r="D7" s="227"/>
      <c r="E7" s="227"/>
      <c r="F7" s="227"/>
      <c r="G7" s="227"/>
    </row>
    <row r="8" spans="1:6" ht="15.75" customHeight="1">
      <c r="A8" s="230" t="s">
        <v>230</v>
      </c>
      <c r="B8" s="228">
        <v>12000</v>
      </c>
      <c r="C8" s="228">
        <v>25900</v>
      </c>
      <c r="D8" s="228">
        <v>24800</v>
      </c>
      <c r="E8" s="228">
        <v>8900</v>
      </c>
      <c r="F8" s="228">
        <v>71600</v>
      </c>
    </row>
    <row r="9" spans="1:6" ht="6" customHeight="1">
      <c r="A9" s="230"/>
      <c r="B9" s="228"/>
      <c r="C9" s="228"/>
      <c r="D9" s="228"/>
      <c r="E9" s="228"/>
      <c r="F9" s="228"/>
    </row>
    <row r="10" spans="1:6" ht="15" customHeight="1">
      <c r="A10" s="230" t="s">
        <v>231</v>
      </c>
      <c r="B10" s="231">
        <v>100</v>
      </c>
      <c r="C10" s="231">
        <v>100</v>
      </c>
      <c r="D10" s="231">
        <v>100</v>
      </c>
      <c r="E10" s="231">
        <v>100</v>
      </c>
      <c r="F10" s="231">
        <v>100</v>
      </c>
    </row>
    <row r="11" spans="1:14" ht="15" customHeight="1">
      <c r="A11" s="224" t="s">
        <v>75</v>
      </c>
      <c r="B11" s="233">
        <v>22.3</v>
      </c>
      <c r="C11" s="233">
        <v>25.8</v>
      </c>
      <c r="D11" s="233">
        <v>23.6</v>
      </c>
      <c r="E11" s="233">
        <v>27.9</v>
      </c>
      <c r="F11" s="233">
        <v>24.7</v>
      </c>
      <c r="G11" s="239">
        <v>17700</v>
      </c>
      <c r="H11" s="233"/>
      <c r="I11" s="233"/>
      <c r="J11" s="233"/>
      <c r="K11" s="233"/>
      <c r="L11" s="233"/>
      <c r="M11" s="233"/>
      <c r="N11" s="233"/>
    </row>
    <row r="12" spans="1:14" ht="15" customHeight="1">
      <c r="A12" s="224" t="s">
        <v>76</v>
      </c>
      <c r="B12" s="233">
        <v>4</v>
      </c>
      <c r="C12" s="233">
        <v>3</v>
      </c>
      <c r="D12" s="233">
        <v>3.7</v>
      </c>
      <c r="E12" s="233">
        <v>3</v>
      </c>
      <c r="F12" s="233">
        <v>3.4</v>
      </c>
      <c r="G12" s="239">
        <v>2400</v>
      </c>
      <c r="H12" s="233"/>
      <c r="I12" s="233"/>
      <c r="J12" s="233"/>
      <c r="K12" s="233"/>
      <c r="L12" s="233"/>
      <c r="M12" s="233"/>
      <c r="N12" s="233"/>
    </row>
    <row r="13" spans="1:14" ht="15" customHeight="1">
      <c r="A13" s="224" t="s">
        <v>77</v>
      </c>
      <c r="B13" s="233">
        <v>21.1</v>
      </c>
      <c r="C13" s="233">
        <v>34.3</v>
      </c>
      <c r="D13" s="233">
        <v>35.1</v>
      </c>
      <c r="E13" s="233">
        <v>39.9</v>
      </c>
      <c r="F13" s="233">
        <v>33.1</v>
      </c>
      <c r="G13" s="239">
        <v>23700</v>
      </c>
      <c r="H13" s="233"/>
      <c r="I13" s="233"/>
      <c r="J13" s="233"/>
      <c r="K13" s="233"/>
      <c r="L13" s="233"/>
      <c r="M13" s="233"/>
      <c r="N13" s="233"/>
    </row>
    <row r="14" spans="1:14" ht="15" customHeight="1">
      <c r="A14" s="224" t="s">
        <v>78</v>
      </c>
      <c r="B14" s="233">
        <v>0.1</v>
      </c>
      <c r="C14" s="234" t="s">
        <v>84</v>
      </c>
      <c r="D14" s="234" t="s">
        <v>84</v>
      </c>
      <c r="E14" s="234" t="s">
        <v>84</v>
      </c>
      <c r="F14" s="233">
        <v>0</v>
      </c>
      <c r="G14" s="239">
        <v>0</v>
      </c>
      <c r="H14" s="233"/>
      <c r="I14" s="233"/>
      <c r="J14" s="233"/>
      <c r="K14" s="233"/>
      <c r="L14" s="233"/>
      <c r="M14" s="233"/>
      <c r="N14" s="233"/>
    </row>
    <row r="15" spans="1:14" ht="15" customHeight="1">
      <c r="A15" s="224" t="s">
        <v>79</v>
      </c>
      <c r="B15" s="233">
        <v>3</v>
      </c>
      <c r="C15" s="233">
        <v>1.1</v>
      </c>
      <c r="D15" s="233">
        <v>1.1</v>
      </c>
      <c r="E15" s="234" t="s">
        <v>84</v>
      </c>
      <c r="F15" s="233">
        <v>1.3</v>
      </c>
      <c r="G15" s="239">
        <v>900</v>
      </c>
      <c r="H15" s="233"/>
      <c r="I15" s="233"/>
      <c r="J15" s="233"/>
      <c r="K15" s="233"/>
      <c r="L15" s="233"/>
      <c r="M15" s="233"/>
      <c r="N15" s="233"/>
    </row>
    <row r="16" spans="1:14" ht="15" customHeight="1">
      <c r="A16" s="224" t="s">
        <v>80</v>
      </c>
      <c r="B16" s="233">
        <v>9.9</v>
      </c>
      <c r="C16" s="233">
        <v>11</v>
      </c>
      <c r="D16" s="233">
        <v>12.4</v>
      </c>
      <c r="E16" s="233">
        <v>15.9</v>
      </c>
      <c r="F16" s="233">
        <v>11.9</v>
      </c>
      <c r="G16" s="239">
        <v>8500</v>
      </c>
      <c r="H16" s="233"/>
      <c r="I16" s="233"/>
      <c r="J16" s="233"/>
      <c r="K16" s="233"/>
      <c r="L16" s="233"/>
      <c r="M16" s="233"/>
      <c r="N16" s="233"/>
    </row>
    <row r="17" spans="1:14" ht="15" customHeight="1">
      <c r="A17" s="224" t="s">
        <v>81</v>
      </c>
      <c r="B17" s="233">
        <v>11.1</v>
      </c>
      <c r="C17" s="233">
        <v>10</v>
      </c>
      <c r="D17" s="233">
        <v>7.4</v>
      </c>
      <c r="E17" s="233">
        <v>5.3</v>
      </c>
      <c r="F17" s="233">
        <v>8.7</v>
      </c>
      <c r="G17" s="239">
        <v>6200</v>
      </c>
      <c r="H17" s="233"/>
      <c r="I17" s="233"/>
      <c r="J17" s="233"/>
      <c r="K17" s="233"/>
      <c r="L17" s="233"/>
      <c r="M17" s="233"/>
      <c r="N17" s="233"/>
    </row>
    <row r="18" spans="1:14" ht="15" customHeight="1">
      <c r="A18" s="224" t="s">
        <v>143</v>
      </c>
      <c r="B18" s="233">
        <v>29</v>
      </c>
      <c r="C18" s="233">
        <v>15.2</v>
      </c>
      <c r="D18" s="233">
        <v>17.2</v>
      </c>
      <c r="E18" s="233">
        <v>9.5</v>
      </c>
      <c r="F18" s="233">
        <v>17.5</v>
      </c>
      <c r="G18" s="239">
        <v>12500</v>
      </c>
      <c r="H18" s="233"/>
      <c r="I18" s="233"/>
      <c r="J18" s="233"/>
      <c r="K18" s="233"/>
      <c r="L18" s="233"/>
      <c r="M18" s="233"/>
      <c r="N18" s="233"/>
    </row>
    <row r="19" spans="1:7" ht="6.75" customHeight="1">
      <c r="A19" s="237"/>
      <c r="B19" s="268"/>
      <c r="C19" s="268"/>
      <c r="D19" s="268"/>
      <c r="E19" s="268"/>
      <c r="F19" s="238"/>
      <c r="G19" s="238"/>
    </row>
    <row r="20" spans="1:7" ht="28.5" customHeight="1">
      <c r="A20" s="410" t="s">
        <v>232</v>
      </c>
      <c r="B20" s="410"/>
      <c r="C20" s="410"/>
      <c r="D20" s="410"/>
      <c r="E20" s="410"/>
      <c r="F20" s="410"/>
      <c r="G20" s="410"/>
    </row>
    <row r="21" ht="13.5">
      <c r="A21" s="383" t="s">
        <v>351</v>
      </c>
    </row>
    <row r="29" ht="12">
      <c r="F29" s="239"/>
    </row>
  </sheetData>
  <sheetProtection/>
  <mergeCells count="3">
    <mergeCell ref="E3:F3"/>
    <mergeCell ref="B5:E5"/>
    <mergeCell ref="A20:G20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9.00390625" style="218" customWidth="1"/>
    <col min="2" max="2" width="9.140625" style="218" customWidth="1"/>
    <col min="3" max="3" width="10.140625" style="218" customWidth="1"/>
    <col min="4" max="4" width="8.7109375" style="218" customWidth="1"/>
    <col min="5" max="5" width="7.140625" style="218" customWidth="1"/>
    <col min="6" max="6" width="6.421875" style="218" customWidth="1"/>
    <col min="7" max="7" width="8.00390625" style="218" customWidth="1"/>
    <col min="8" max="16384" width="9.140625" style="218" customWidth="1"/>
  </cols>
  <sheetData>
    <row r="1" ht="15" customHeight="1">
      <c r="A1" s="217" t="s">
        <v>233</v>
      </c>
    </row>
    <row r="2" ht="15" customHeight="1"/>
    <row r="3" spans="2:7" ht="15" customHeight="1">
      <c r="B3" s="253"/>
      <c r="C3" s="253"/>
      <c r="D3" s="406" t="s">
        <v>110</v>
      </c>
      <c r="E3" s="406"/>
      <c r="F3" s="406"/>
      <c r="G3" s="220"/>
    </row>
    <row r="4" spans="1:7" ht="15" customHeight="1">
      <c r="A4" s="221"/>
      <c r="B4" s="222"/>
      <c r="C4" s="222"/>
      <c r="D4" s="222"/>
      <c r="E4" s="222"/>
      <c r="F4" s="222"/>
      <c r="G4" s="221"/>
    </row>
    <row r="5" spans="1:7" ht="15" customHeight="1">
      <c r="A5" s="223"/>
      <c r="B5" s="387" t="s">
        <v>0</v>
      </c>
      <c r="C5" s="387"/>
      <c r="D5" s="387"/>
      <c r="E5" s="387"/>
      <c r="F5" s="223"/>
      <c r="G5" s="224"/>
    </row>
    <row r="6" spans="1:7" ht="30" customHeight="1">
      <c r="A6" s="225" t="s">
        <v>57</v>
      </c>
      <c r="B6" s="244" t="s">
        <v>219</v>
      </c>
      <c r="C6" s="97" t="s">
        <v>2</v>
      </c>
      <c r="D6" s="226" t="s">
        <v>89</v>
      </c>
      <c r="E6" s="226" t="s">
        <v>24</v>
      </c>
      <c r="F6" s="226" t="s">
        <v>25</v>
      </c>
      <c r="G6" s="226" t="s">
        <v>3</v>
      </c>
    </row>
    <row r="7" spans="1:7" ht="6" customHeight="1">
      <c r="A7" s="223"/>
      <c r="B7" s="227"/>
      <c r="C7" s="227"/>
      <c r="D7" s="227"/>
      <c r="E7" s="227"/>
      <c r="F7" s="227"/>
      <c r="G7" s="227"/>
    </row>
    <row r="8" spans="1:7" ht="15" customHeight="1">
      <c r="A8" s="223" t="s">
        <v>230</v>
      </c>
      <c r="B8" s="228">
        <v>12000</v>
      </c>
      <c r="C8" s="228">
        <v>25900</v>
      </c>
      <c r="D8" s="228">
        <v>24800</v>
      </c>
      <c r="E8" s="228">
        <v>8900</v>
      </c>
      <c r="F8" s="228">
        <v>71600</v>
      </c>
      <c r="G8" s="229"/>
    </row>
    <row r="9" spans="1:6" ht="6" customHeight="1">
      <c r="A9" s="230"/>
      <c r="B9" s="231"/>
      <c r="C9" s="231"/>
      <c r="D9" s="231"/>
      <c r="E9" s="231"/>
      <c r="F9" s="231"/>
    </row>
    <row r="10" spans="1:9" ht="15" customHeight="1">
      <c r="A10" s="230" t="s">
        <v>106</v>
      </c>
      <c r="B10" s="228">
        <v>5700</v>
      </c>
      <c r="C10" s="228">
        <v>18100</v>
      </c>
      <c r="D10" s="228">
        <v>16900</v>
      </c>
      <c r="E10" s="228">
        <v>6400</v>
      </c>
      <c r="F10" s="228">
        <v>47200</v>
      </c>
      <c r="G10" s="232"/>
      <c r="H10" s="232"/>
      <c r="I10" s="232"/>
    </row>
    <row r="11" spans="1:6" ht="6" customHeight="1">
      <c r="A11" s="230"/>
      <c r="B11" s="231"/>
      <c r="C11" s="231"/>
      <c r="D11" s="231"/>
      <c r="E11" s="231"/>
      <c r="F11" s="231"/>
    </row>
    <row r="12" spans="1:15" ht="15" customHeight="1">
      <c r="A12" s="230" t="s">
        <v>107</v>
      </c>
      <c r="B12" s="231">
        <v>48.1</v>
      </c>
      <c r="C12" s="231">
        <v>69.9</v>
      </c>
      <c r="D12" s="231">
        <v>68.2</v>
      </c>
      <c r="E12" s="231">
        <v>72</v>
      </c>
      <c r="F12" s="231">
        <v>66</v>
      </c>
      <c r="H12" s="233"/>
      <c r="I12" s="233"/>
      <c r="J12" s="233"/>
      <c r="K12" s="233"/>
      <c r="L12" s="233"/>
      <c r="M12" s="233"/>
      <c r="N12" s="233"/>
      <c r="O12" s="233"/>
    </row>
    <row r="13" spans="1:15" ht="15" customHeight="1">
      <c r="A13" s="117" t="s">
        <v>176</v>
      </c>
      <c r="B13" s="233">
        <v>2.6</v>
      </c>
      <c r="C13" s="233">
        <v>6.1</v>
      </c>
      <c r="D13" s="233">
        <v>10.8</v>
      </c>
      <c r="E13" s="234">
        <v>7.7</v>
      </c>
      <c r="F13" s="233">
        <v>7.3</v>
      </c>
      <c r="G13" s="239">
        <v>5300</v>
      </c>
      <c r="H13" s="233"/>
      <c r="I13" s="233"/>
      <c r="J13" s="233"/>
      <c r="K13" s="233"/>
      <c r="L13" s="233"/>
      <c r="M13" s="233"/>
      <c r="N13" s="233"/>
      <c r="O13" s="233"/>
    </row>
    <row r="14" spans="1:15" ht="15" customHeight="1">
      <c r="A14" s="117" t="s">
        <v>234</v>
      </c>
      <c r="B14" s="233">
        <v>3.1</v>
      </c>
      <c r="C14" s="233">
        <v>5.3</v>
      </c>
      <c r="D14" s="233">
        <v>6.1</v>
      </c>
      <c r="E14" s="234">
        <v>1.4</v>
      </c>
      <c r="F14" s="233">
        <v>4.7</v>
      </c>
      <c r="G14" s="239">
        <v>3400</v>
      </c>
      <c r="H14" s="233"/>
      <c r="I14" s="233"/>
      <c r="J14" s="233"/>
      <c r="K14" s="233"/>
      <c r="L14" s="233"/>
      <c r="M14" s="233"/>
      <c r="N14" s="233"/>
      <c r="O14" s="233"/>
    </row>
    <row r="15" spans="1:15" ht="15" customHeight="1">
      <c r="A15" s="117" t="s">
        <v>235</v>
      </c>
      <c r="B15" s="233">
        <v>21.4</v>
      </c>
      <c r="C15" s="233">
        <v>34.6</v>
      </c>
      <c r="D15" s="233">
        <v>25.1</v>
      </c>
      <c r="E15" s="234">
        <v>12.7</v>
      </c>
      <c r="F15" s="233">
        <v>26.4</v>
      </c>
      <c r="G15" s="239">
        <v>18900</v>
      </c>
      <c r="H15" s="233"/>
      <c r="I15" s="233"/>
      <c r="J15" s="233"/>
      <c r="K15" s="233"/>
      <c r="L15" s="233"/>
      <c r="M15" s="233"/>
      <c r="N15" s="233"/>
      <c r="O15" s="233"/>
    </row>
    <row r="16" spans="1:15" ht="15" customHeight="1">
      <c r="A16" s="117" t="s">
        <v>236</v>
      </c>
      <c r="B16" s="233">
        <v>1.8</v>
      </c>
      <c r="C16" s="233">
        <v>7.5</v>
      </c>
      <c r="D16" s="233">
        <v>8.9</v>
      </c>
      <c r="E16" s="234">
        <v>12.5</v>
      </c>
      <c r="F16" s="233">
        <v>7.7</v>
      </c>
      <c r="G16" s="239">
        <v>5500</v>
      </c>
      <c r="H16" s="233"/>
      <c r="I16" s="233"/>
      <c r="J16" s="233"/>
      <c r="K16" s="233"/>
      <c r="L16" s="233"/>
      <c r="M16" s="233"/>
      <c r="N16" s="233"/>
      <c r="O16" s="233"/>
    </row>
    <row r="17" spans="1:15" ht="15" customHeight="1">
      <c r="A17" s="117" t="s">
        <v>237</v>
      </c>
      <c r="B17" s="233">
        <v>0.7</v>
      </c>
      <c r="C17" s="233">
        <v>0.2</v>
      </c>
      <c r="D17" s="233">
        <v>0.6</v>
      </c>
      <c r="E17" s="234">
        <v>0.1</v>
      </c>
      <c r="F17" s="233">
        <v>0.4</v>
      </c>
      <c r="G17" s="239">
        <v>300</v>
      </c>
      <c r="H17" s="233"/>
      <c r="I17" s="233"/>
      <c r="J17" s="233"/>
      <c r="K17" s="233"/>
      <c r="L17" s="233"/>
      <c r="M17" s="233"/>
      <c r="N17" s="233"/>
      <c r="O17" s="233"/>
    </row>
    <row r="18" spans="1:15" ht="15" customHeight="1">
      <c r="A18" s="117" t="s">
        <v>238</v>
      </c>
      <c r="B18" s="233">
        <v>1</v>
      </c>
      <c r="C18" s="233">
        <v>2.9</v>
      </c>
      <c r="D18" s="233">
        <v>4.1</v>
      </c>
      <c r="E18" s="234">
        <v>8.4</v>
      </c>
      <c r="F18" s="233">
        <v>3.7</v>
      </c>
      <c r="G18" s="239">
        <v>2600</v>
      </c>
      <c r="H18" s="233"/>
      <c r="I18" s="233"/>
      <c r="J18" s="233"/>
      <c r="K18" s="233"/>
      <c r="L18" s="233"/>
      <c r="M18" s="233"/>
      <c r="N18" s="233"/>
      <c r="O18" s="233"/>
    </row>
    <row r="19" spans="1:15" ht="15" customHeight="1">
      <c r="A19" s="117" t="s">
        <v>73</v>
      </c>
      <c r="B19" s="233">
        <v>13.7</v>
      </c>
      <c r="C19" s="233">
        <v>10.2</v>
      </c>
      <c r="D19" s="233">
        <v>11.1</v>
      </c>
      <c r="E19" s="234">
        <v>25.6</v>
      </c>
      <c r="F19" s="233">
        <v>13</v>
      </c>
      <c r="G19" s="239">
        <v>9300</v>
      </c>
      <c r="H19" s="233"/>
      <c r="I19" s="233"/>
      <c r="J19" s="233"/>
      <c r="K19" s="233"/>
      <c r="L19" s="233"/>
      <c r="M19" s="233"/>
      <c r="N19" s="233"/>
      <c r="O19" s="233"/>
    </row>
    <row r="20" spans="1:15" ht="15" customHeight="1">
      <c r="A20" s="224" t="s">
        <v>149</v>
      </c>
      <c r="B20" s="233">
        <v>4.1</v>
      </c>
      <c r="C20" s="233">
        <v>3.3</v>
      </c>
      <c r="D20" s="233">
        <v>2.1</v>
      </c>
      <c r="E20" s="234">
        <v>4.5</v>
      </c>
      <c r="F20" s="233">
        <v>3.2</v>
      </c>
      <c r="G20" s="239">
        <v>2300</v>
      </c>
      <c r="H20" s="233"/>
      <c r="I20" s="233"/>
      <c r="J20" s="233"/>
      <c r="K20" s="233"/>
      <c r="L20" s="233"/>
      <c r="M20" s="233"/>
      <c r="N20" s="233"/>
      <c r="O20" s="233"/>
    </row>
    <row r="21" spans="1:7" ht="6" customHeight="1">
      <c r="A21" s="237"/>
      <c r="B21" s="238"/>
      <c r="C21" s="238"/>
      <c r="D21" s="238"/>
      <c r="E21" s="238"/>
      <c r="F21" s="238"/>
      <c r="G21" s="238"/>
    </row>
    <row r="22" spans="1:7" ht="28.5" customHeight="1">
      <c r="A22" s="410" t="s">
        <v>239</v>
      </c>
      <c r="B22" s="410"/>
      <c r="C22" s="410"/>
      <c r="D22" s="410"/>
      <c r="E22" s="410"/>
      <c r="F22" s="410"/>
      <c r="G22" s="410"/>
    </row>
    <row r="23" ht="13.5">
      <c r="A23" s="218" t="s">
        <v>262</v>
      </c>
    </row>
    <row r="24" spans="2:6" ht="12">
      <c r="B24" s="233"/>
      <c r="C24" s="233"/>
      <c r="D24" s="233"/>
      <c r="E24" s="233"/>
      <c r="F24" s="233"/>
    </row>
    <row r="34" spans="4:6" ht="12">
      <c r="D34" s="239"/>
      <c r="E34" s="239"/>
      <c r="F34" s="239"/>
    </row>
    <row r="35" spans="5:6" ht="12">
      <c r="E35" s="239"/>
      <c r="F35" s="239"/>
    </row>
    <row r="36" spans="2:6" ht="12">
      <c r="B36" s="239"/>
      <c r="C36" s="239"/>
      <c r="D36" s="239"/>
      <c r="E36" s="239"/>
      <c r="F36" s="239"/>
    </row>
    <row r="37" spans="2:6" ht="12">
      <c r="B37" s="239"/>
      <c r="C37" s="239"/>
      <c r="D37" s="239"/>
      <c r="E37" s="239"/>
      <c r="F37" s="239"/>
    </row>
    <row r="38" spans="2:6" ht="12">
      <c r="B38" s="239"/>
      <c r="C38" s="239"/>
      <c r="D38" s="239"/>
      <c r="E38" s="239"/>
      <c r="F38" s="239"/>
    </row>
    <row r="39" spans="2:6" ht="12">
      <c r="B39" s="239"/>
      <c r="C39" s="239"/>
      <c r="D39" s="239"/>
      <c r="E39" s="239"/>
      <c r="F39" s="239"/>
    </row>
    <row r="40" ht="12">
      <c r="F40" s="239"/>
    </row>
    <row r="41" spans="2:6" ht="12">
      <c r="B41" s="239"/>
      <c r="C41" s="239"/>
      <c r="D41" s="239"/>
      <c r="E41" s="239"/>
      <c r="F41" s="239"/>
    </row>
    <row r="42" ht="12">
      <c r="F42" s="239"/>
    </row>
  </sheetData>
  <sheetProtection/>
  <mergeCells count="3">
    <mergeCell ref="D3:F3"/>
    <mergeCell ref="B5:E5"/>
    <mergeCell ref="A22:G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32" sqref="G32"/>
    </sheetView>
  </sheetViews>
  <sheetFormatPr defaultColWidth="9.140625" defaultRowHeight="15" customHeight="1"/>
  <cols>
    <col min="1" max="1" width="13.57421875" style="3" customWidth="1"/>
    <col min="2" max="3" width="13.140625" style="3" customWidth="1"/>
    <col min="4" max="4" width="10.57421875" style="3" customWidth="1"/>
    <col min="5" max="5" width="11.57421875" style="3" customWidth="1"/>
    <col min="6" max="6" width="11.57421875" style="3" hidden="1" customWidth="1"/>
    <col min="7" max="7" width="14.28125" style="3" customWidth="1"/>
    <col min="8" max="16384" width="9.140625" style="3" customWidth="1"/>
  </cols>
  <sheetData>
    <row r="1" spans="1:7" ht="12" customHeight="1">
      <c r="A1" s="1" t="s">
        <v>240</v>
      </c>
      <c r="B1" s="1"/>
      <c r="C1" s="1"/>
      <c r="D1" s="1"/>
      <c r="E1" s="1"/>
      <c r="F1" s="1"/>
      <c r="G1" s="2"/>
    </row>
    <row r="2" spans="1:7" ht="12" customHeight="1">
      <c r="A2" s="1"/>
      <c r="B2" s="1"/>
      <c r="C2" s="1"/>
      <c r="D2" s="1"/>
      <c r="E2" s="1"/>
      <c r="F2" s="1"/>
      <c r="G2" s="2"/>
    </row>
    <row r="3" spans="1:7" ht="12" customHeight="1">
      <c r="A3" s="285"/>
      <c r="B3" s="285"/>
      <c r="C3" s="285"/>
      <c r="D3" s="285"/>
      <c r="E3" s="285"/>
      <c r="F3" s="285"/>
      <c r="G3" s="286" t="s">
        <v>162</v>
      </c>
    </row>
    <row r="4" spans="1:7" ht="12" customHeight="1">
      <c r="A4" s="94"/>
      <c r="B4" s="94"/>
      <c r="C4" s="94"/>
      <c r="D4" s="94"/>
      <c r="E4" s="168"/>
      <c r="F4" s="352"/>
      <c r="G4" s="136"/>
    </row>
    <row r="5" spans="1:7" ht="12" customHeight="1">
      <c r="A5" s="94"/>
      <c r="B5" s="387" t="s">
        <v>0</v>
      </c>
      <c r="C5" s="387"/>
      <c r="D5" s="387"/>
      <c r="E5" s="387"/>
      <c r="F5" s="352"/>
      <c r="G5" s="95"/>
    </row>
    <row r="6" spans="1:7" ht="30" customHeight="1">
      <c r="A6" s="96"/>
      <c r="B6" s="244" t="s">
        <v>219</v>
      </c>
      <c r="C6" s="97" t="s">
        <v>2</v>
      </c>
      <c r="D6" s="169" t="s">
        <v>89</v>
      </c>
      <c r="E6" s="169" t="s">
        <v>24</v>
      </c>
      <c r="F6" s="97" t="s">
        <v>109</v>
      </c>
      <c r="G6" s="98" t="s">
        <v>25</v>
      </c>
    </row>
    <row r="7" spans="1:7" ht="6" customHeight="1">
      <c r="A7" s="101"/>
      <c r="B7" s="67"/>
      <c r="C7" s="68"/>
      <c r="D7" s="170"/>
      <c r="E7" s="170"/>
      <c r="F7" s="170"/>
      <c r="G7" s="69"/>
    </row>
    <row r="8" spans="1:7" ht="12" customHeight="1">
      <c r="A8" s="102" t="s">
        <v>3</v>
      </c>
      <c r="B8" s="70">
        <v>25300</v>
      </c>
      <c r="C8" s="70">
        <v>46300</v>
      </c>
      <c r="D8" s="70">
        <v>35100</v>
      </c>
      <c r="E8" s="70">
        <v>4000</v>
      </c>
      <c r="F8" s="70">
        <v>39100</v>
      </c>
      <c r="G8" s="70">
        <v>110600</v>
      </c>
    </row>
    <row r="9" ht="6" customHeight="1">
      <c r="A9" s="94"/>
    </row>
    <row r="10" spans="1:7" ht="12" customHeight="1">
      <c r="A10" s="102" t="s">
        <v>94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</row>
    <row r="11" spans="1:14" ht="13.5" customHeight="1">
      <c r="A11" s="103" t="s">
        <v>14</v>
      </c>
      <c r="B11" s="18">
        <v>11.8</v>
      </c>
      <c r="C11" s="18">
        <v>8.6</v>
      </c>
      <c r="D11" s="18">
        <v>7.7</v>
      </c>
      <c r="E11" s="18">
        <v>7.5</v>
      </c>
      <c r="F11" s="18">
        <v>7.7</v>
      </c>
      <c r="G11" s="18">
        <v>9</v>
      </c>
      <c r="H11" s="18"/>
      <c r="I11" s="18"/>
      <c r="J11" s="18"/>
      <c r="K11" s="18"/>
      <c r="L11" s="18"/>
      <c r="M11" s="18"/>
      <c r="N11" s="18"/>
    </row>
    <row r="12" spans="1:14" ht="13.5" customHeight="1">
      <c r="A12" s="103" t="s">
        <v>4</v>
      </c>
      <c r="B12" s="18">
        <v>16</v>
      </c>
      <c r="C12" s="18">
        <v>15.3</v>
      </c>
      <c r="D12" s="18">
        <v>16.7</v>
      </c>
      <c r="E12" s="18">
        <v>11.5</v>
      </c>
      <c r="F12" s="18">
        <v>16.2</v>
      </c>
      <c r="G12" s="18">
        <v>15.8</v>
      </c>
      <c r="H12" s="18"/>
      <c r="I12" s="18"/>
      <c r="J12" s="18"/>
      <c r="K12" s="18"/>
      <c r="L12" s="18"/>
      <c r="M12" s="18"/>
      <c r="N12" s="18"/>
    </row>
    <row r="13" spans="1:14" ht="13.5" customHeight="1">
      <c r="A13" s="103" t="s">
        <v>5</v>
      </c>
      <c r="B13" s="18">
        <v>13.9</v>
      </c>
      <c r="C13" s="18">
        <v>17.5</v>
      </c>
      <c r="D13" s="18">
        <v>17.5</v>
      </c>
      <c r="E13" s="18">
        <v>11</v>
      </c>
      <c r="F13" s="18">
        <v>16.9</v>
      </c>
      <c r="G13" s="18">
        <v>16.5</v>
      </c>
      <c r="H13" s="18"/>
      <c r="I13" s="18"/>
      <c r="J13" s="18"/>
      <c r="K13" s="18"/>
      <c r="L13" s="18"/>
      <c r="M13" s="18"/>
      <c r="N13" s="18"/>
    </row>
    <row r="14" spans="1:14" ht="13.5" customHeight="1">
      <c r="A14" s="103" t="s">
        <v>6</v>
      </c>
      <c r="B14" s="18">
        <v>13.1</v>
      </c>
      <c r="C14" s="18">
        <v>19.9</v>
      </c>
      <c r="D14" s="18">
        <v>20</v>
      </c>
      <c r="E14" s="18">
        <v>11</v>
      </c>
      <c r="F14" s="18">
        <v>19.1</v>
      </c>
      <c r="G14" s="18">
        <v>18.1</v>
      </c>
      <c r="H14" s="18"/>
      <c r="I14" s="18"/>
      <c r="J14" s="18"/>
      <c r="K14" s="18"/>
      <c r="L14" s="18"/>
      <c r="M14" s="18"/>
      <c r="N14" s="18"/>
    </row>
    <row r="15" spans="1:14" ht="13.5" customHeight="1">
      <c r="A15" s="103" t="s">
        <v>7</v>
      </c>
      <c r="B15" s="18">
        <v>17.6</v>
      </c>
      <c r="C15" s="18">
        <v>17.2</v>
      </c>
      <c r="D15" s="18">
        <v>17.8</v>
      </c>
      <c r="E15" s="18">
        <v>11.4</v>
      </c>
      <c r="F15" s="18">
        <v>17.1</v>
      </c>
      <c r="G15" s="18">
        <v>17.3</v>
      </c>
      <c r="H15" s="18"/>
      <c r="I15" s="18"/>
      <c r="J15" s="18"/>
      <c r="K15" s="18"/>
      <c r="L15" s="18"/>
      <c r="M15" s="18"/>
      <c r="N15" s="18"/>
    </row>
    <row r="16" spans="1:14" ht="13.5" customHeight="1">
      <c r="A16" s="103" t="s">
        <v>8</v>
      </c>
      <c r="B16" s="18">
        <v>11.6</v>
      </c>
      <c r="C16" s="18">
        <v>9.7</v>
      </c>
      <c r="D16" s="18">
        <v>9.8</v>
      </c>
      <c r="E16" s="18">
        <v>14.9</v>
      </c>
      <c r="F16" s="18">
        <v>10.4</v>
      </c>
      <c r="G16" s="18">
        <v>10.4</v>
      </c>
      <c r="H16" s="18"/>
      <c r="I16" s="18"/>
      <c r="J16" s="18"/>
      <c r="K16" s="18"/>
      <c r="L16" s="18"/>
      <c r="M16" s="18"/>
      <c r="N16" s="18"/>
    </row>
    <row r="17" spans="1:14" ht="13.5" customHeight="1">
      <c r="A17" s="103" t="s">
        <v>16</v>
      </c>
      <c r="B17" s="18">
        <v>16.1</v>
      </c>
      <c r="C17" s="18">
        <v>11.8</v>
      </c>
      <c r="D17" s="18">
        <v>10.4</v>
      </c>
      <c r="E17" s="18">
        <v>32.7</v>
      </c>
      <c r="F17" s="18">
        <v>12.7</v>
      </c>
      <c r="G17" s="18">
        <v>13.1</v>
      </c>
      <c r="H17" s="18"/>
      <c r="I17" s="18"/>
      <c r="J17" s="18"/>
      <c r="K17" s="18"/>
      <c r="L17" s="18"/>
      <c r="M17" s="18"/>
      <c r="N17" s="18"/>
    </row>
    <row r="18" spans="1:7" ht="6" customHeight="1">
      <c r="A18" s="94"/>
      <c r="B18" s="18"/>
      <c r="C18" s="18"/>
      <c r="D18" s="18"/>
      <c r="E18" s="18"/>
      <c r="F18" s="18"/>
      <c r="G18" s="18"/>
    </row>
    <row r="19" spans="1:7" ht="12" customHeight="1">
      <c r="A19" s="102" t="s">
        <v>9</v>
      </c>
      <c r="B19" s="70">
        <v>12100</v>
      </c>
      <c r="C19" s="70">
        <v>21500</v>
      </c>
      <c r="D19" s="70">
        <v>16400</v>
      </c>
      <c r="E19" s="70">
        <v>1700</v>
      </c>
      <c r="F19" s="70">
        <v>18100</v>
      </c>
      <c r="G19" s="70">
        <v>51600</v>
      </c>
    </row>
    <row r="20" spans="1:7" ht="6" customHeight="1">
      <c r="A20" s="94"/>
      <c r="B20" s="18"/>
      <c r="C20" s="18"/>
      <c r="D20" s="18"/>
      <c r="E20" s="18"/>
      <c r="F20" s="18"/>
      <c r="G20" s="18"/>
    </row>
    <row r="21" spans="1:7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100.00552486187844</v>
      </c>
      <c r="G21" s="15">
        <v>100</v>
      </c>
    </row>
    <row r="22" spans="1:14" ht="13.5" customHeight="1">
      <c r="A22" s="103" t="s">
        <v>14</v>
      </c>
      <c r="B22" s="18">
        <v>16.3</v>
      </c>
      <c r="C22" s="18">
        <v>12</v>
      </c>
      <c r="D22" s="18">
        <v>10.1</v>
      </c>
      <c r="E22" s="18">
        <v>7.5</v>
      </c>
      <c r="F22" s="18">
        <v>9.9</v>
      </c>
      <c r="G22" s="18">
        <v>12.3</v>
      </c>
      <c r="H22" s="18"/>
      <c r="I22" s="18"/>
      <c r="J22" s="18"/>
      <c r="K22" s="18"/>
      <c r="L22" s="18"/>
      <c r="M22" s="18"/>
      <c r="N22" s="18"/>
    </row>
    <row r="23" spans="1:14" ht="13.5" customHeight="1">
      <c r="A23" s="103" t="s">
        <v>4</v>
      </c>
      <c r="B23" s="18">
        <v>16.7</v>
      </c>
      <c r="C23" s="18">
        <v>15.2</v>
      </c>
      <c r="D23" s="18">
        <v>18.9</v>
      </c>
      <c r="E23" s="18">
        <v>12.6</v>
      </c>
      <c r="F23" s="18">
        <v>18.4</v>
      </c>
      <c r="G23" s="18">
        <v>16.7</v>
      </c>
      <c r="H23" s="18"/>
      <c r="I23" s="18"/>
      <c r="J23" s="18"/>
      <c r="K23" s="18"/>
      <c r="L23" s="18"/>
      <c r="M23" s="18"/>
      <c r="N23" s="18"/>
    </row>
    <row r="24" spans="1:14" ht="13.5" customHeight="1">
      <c r="A24" s="103" t="s">
        <v>5</v>
      </c>
      <c r="B24" s="18">
        <v>12.5</v>
      </c>
      <c r="C24" s="18">
        <v>17.3</v>
      </c>
      <c r="D24" s="18">
        <v>16.8</v>
      </c>
      <c r="E24" s="18">
        <v>11.3</v>
      </c>
      <c r="F24" s="18">
        <v>16.3</v>
      </c>
      <c r="G24" s="18">
        <v>15.8</v>
      </c>
      <c r="H24" s="18"/>
      <c r="I24" s="18"/>
      <c r="J24" s="18"/>
      <c r="K24" s="18"/>
      <c r="L24" s="18"/>
      <c r="M24" s="18"/>
      <c r="N24" s="18"/>
    </row>
    <row r="25" spans="1:14" ht="13.5" customHeight="1">
      <c r="A25" s="103" t="s">
        <v>6</v>
      </c>
      <c r="B25" s="18">
        <v>12.7</v>
      </c>
      <c r="C25" s="18">
        <v>20.1</v>
      </c>
      <c r="D25" s="18">
        <v>21.3</v>
      </c>
      <c r="E25" s="18">
        <v>12.5</v>
      </c>
      <c r="F25" s="18">
        <v>20.5</v>
      </c>
      <c r="G25" s="18">
        <v>18.5</v>
      </c>
      <c r="H25" s="18"/>
      <c r="I25" s="18"/>
      <c r="J25" s="18"/>
      <c r="K25" s="18"/>
      <c r="L25" s="18"/>
      <c r="M25" s="18"/>
      <c r="N25" s="18"/>
    </row>
    <row r="26" spans="1:14" ht="13.5" customHeight="1">
      <c r="A26" s="103" t="s">
        <v>7</v>
      </c>
      <c r="B26" s="18">
        <v>19</v>
      </c>
      <c r="C26" s="18">
        <v>19.8</v>
      </c>
      <c r="D26" s="18">
        <v>17.1</v>
      </c>
      <c r="E26" s="18">
        <v>18</v>
      </c>
      <c r="F26" s="18">
        <v>17.2</v>
      </c>
      <c r="G26" s="18">
        <v>18.7</v>
      </c>
      <c r="H26" s="18"/>
      <c r="I26" s="18"/>
      <c r="J26" s="18"/>
      <c r="K26" s="18"/>
      <c r="L26" s="18"/>
      <c r="M26" s="18"/>
      <c r="N26" s="18"/>
    </row>
    <row r="27" spans="1:14" ht="13.5" customHeight="1">
      <c r="A27" s="103" t="s">
        <v>8</v>
      </c>
      <c r="B27" s="18">
        <v>10.9</v>
      </c>
      <c r="C27" s="18">
        <v>8.7</v>
      </c>
      <c r="D27" s="18">
        <v>8.5</v>
      </c>
      <c r="E27" s="18">
        <v>13.2</v>
      </c>
      <c r="F27" s="18">
        <v>8.9</v>
      </c>
      <c r="G27" s="18">
        <v>9.3</v>
      </c>
      <c r="H27" s="18"/>
      <c r="I27" s="18"/>
      <c r="J27" s="18"/>
      <c r="K27" s="18"/>
      <c r="L27" s="18"/>
      <c r="M27" s="18"/>
      <c r="N27" s="18"/>
    </row>
    <row r="28" spans="1:14" ht="13.5" customHeight="1">
      <c r="A28" s="103" t="s">
        <v>16</v>
      </c>
      <c r="B28" s="18">
        <v>11.9</v>
      </c>
      <c r="C28" s="18">
        <v>6.8</v>
      </c>
      <c r="D28" s="18">
        <v>7.2</v>
      </c>
      <c r="E28" s="18">
        <v>24.8</v>
      </c>
      <c r="F28" s="18">
        <v>8.8</v>
      </c>
      <c r="G28" s="18">
        <v>8.7</v>
      </c>
      <c r="H28" s="18"/>
      <c r="I28" s="18"/>
      <c r="J28" s="18"/>
      <c r="K28" s="18"/>
      <c r="L28" s="18"/>
      <c r="M28" s="18"/>
      <c r="N28" s="18"/>
    </row>
    <row r="29" spans="1:7" ht="6" customHeight="1">
      <c r="A29" s="94"/>
      <c r="B29" s="18"/>
      <c r="C29" s="18"/>
      <c r="D29" s="18"/>
      <c r="E29" s="18"/>
      <c r="F29" s="18"/>
      <c r="G29" s="18"/>
    </row>
    <row r="30" spans="1:7" ht="12" customHeight="1">
      <c r="A30" s="102" t="s">
        <v>10</v>
      </c>
      <c r="B30" s="70">
        <v>13200</v>
      </c>
      <c r="C30" s="70">
        <v>24900</v>
      </c>
      <c r="D30" s="70">
        <v>18700</v>
      </c>
      <c r="E30" s="70">
        <v>2300</v>
      </c>
      <c r="F30" s="70">
        <v>21000</v>
      </c>
      <c r="G30" s="70">
        <v>59000</v>
      </c>
    </row>
    <row r="31" spans="1:7" ht="6" customHeight="1">
      <c r="A31" s="94"/>
      <c r="B31" s="18"/>
      <c r="C31" s="18"/>
      <c r="D31" s="18"/>
      <c r="E31" s="18"/>
      <c r="F31" s="18"/>
      <c r="G31" s="18"/>
    </row>
    <row r="32" spans="1:7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  <c r="G32" s="15">
        <v>100</v>
      </c>
    </row>
    <row r="33" spans="1:14" ht="13.5" customHeight="1">
      <c r="A33" s="103" t="s">
        <v>14</v>
      </c>
      <c r="B33" s="18">
        <v>7.6</v>
      </c>
      <c r="C33" s="18">
        <v>5.6</v>
      </c>
      <c r="D33" s="18">
        <v>5.6</v>
      </c>
      <c r="E33" s="18">
        <v>7.5</v>
      </c>
      <c r="F33" s="18">
        <v>5.8</v>
      </c>
      <c r="G33" s="18">
        <v>6.1</v>
      </c>
      <c r="H33" s="18"/>
      <c r="I33" s="18"/>
      <c r="J33" s="18"/>
      <c r="K33" s="18"/>
      <c r="L33" s="18"/>
      <c r="M33" s="18"/>
      <c r="N33" s="18"/>
    </row>
    <row r="34" spans="1:14" ht="13.5" customHeight="1">
      <c r="A34" s="103" t="s">
        <v>4</v>
      </c>
      <c r="B34" s="18">
        <v>15.3</v>
      </c>
      <c r="C34" s="18">
        <v>15.3</v>
      </c>
      <c r="D34" s="18">
        <v>14.8</v>
      </c>
      <c r="E34" s="18">
        <v>10.6</v>
      </c>
      <c r="F34" s="18">
        <v>14.3</v>
      </c>
      <c r="G34" s="18">
        <v>15</v>
      </c>
      <c r="H34" s="18"/>
      <c r="I34" s="18"/>
      <c r="J34" s="18"/>
      <c r="K34" s="18"/>
      <c r="L34" s="18"/>
      <c r="M34" s="18"/>
      <c r="N34" s="18"/>
    </row>
    <row r="35" spans="1:14" ht="13.5" customHeight="1">
      <c r="A35" s="103" t="s">
        <v>5</v>
      </c>
      <c r="B35" s="18">
        <v>15.2</v>
      </c>
      <c r="C35" s="18">
        <v>17.7</v>
      </c>
      <c r="D35" s="18">
        <v>18.1</v>
      </c>
      <c r="E35" s="18">
        <v>10.8</v>
      </c>
      <c r="F35" s="18">
        <v>17.3</v>
      </c>
      <c r="G35" s="18">
        <v>17</v>
      </c>
      <c r="H35" s="18"/>
      <c r="I35" s="18"/>
      <c r="J35" s="18"/>
      <c r="K35" s="18"/>
      <c r="L35" s="18"/>
      <c r="M35" s="18"/>
      <c r="N35" s="18"/>
    </row>
    <row r="36" spans="1:14" ht="13.5" customHeight="1">
      <c r="A36" s="103" t="s">
        <v>6</v>
      </c>
      <c r="B36" s="18">
        <v>13.5</v>
      </c>
      <c r="C36" s="18">
        <v>19.8</v>
      </c>
      <c r="D36" s="18">
        <v>18.9</v>
      </c>
      <c r="E36" s="18">
        <v>9.9</v>
      </c>
      <c r="F36" s="18">
        <v>17.9</v>
      </c>
      <c r="G36" s="18">
        <v>17.7</v>
      </c>
      <c r="H36" s="18"/>
      <c r="I36" s="18"/>
      <c r="J36" s="18"/>
      <c r="K36" s="18"/>
      <c r="L36" s="18"/>
      <c r="M36" s="18"/>
      <c r="N36" s="18"/>
    </row>
    <row r="37" spans="1:14" ht="13.5" customHeight="1">
      <c r="A37" s="103" t="s">
        <v>7</v>
      </c>
      <c r="B37" s="18">
        <v>16.3</v>
      </c>
      <c r="C37" s="18">
        <v>14.9</v>
      </c>
      <c r="D37" s="18">
        <v>18.4</v>
      </c>
      <c r="E37" s="18">
        <v>6.4</v>
      </c>
      <c r="F37" s="18">
        <v>17.1</v>
      </c>
      <c r="G37" s="18">
        <v>16</v>
      </c>
      <c r="H37" s="18"/>
      <c r="I37" s="18"/>
      <c r="J37" s="18"/>
      <c r="K37" s="18"/>
      <c r="L37" s="18"/>
      <c r="M37" s="18"/>
      <c r="N37" s="18"/>
    </row>
    <row r="38" spans="1:14" ht="13.5" customHeight="1">
      <c r="A38" s="103" t="s">
        <v>8</v>
      </c>
      <c r="B38" s="18">
        <v>12.2</v>
      </c>
      <c r="C38" s="18">
        <v>10.6</v>
      </c>
      <c r="D38" s="18">
        <v>11</v>
      </c>
      <c r="E38" s="18">
        <v>16.2</v>
      </c>
      <c r="F38" s="18">
        <v>11.6</v>
      </c>
      <c r="G38" s="18">
        <v>11.3</v>
      </c>
      <c r="H38" s="18"/>
      <c r="I38" s="18"/>
      <c r="J38" s="18"/>
      <c r="K38" s="18"/>
      <c r="L38" s="18"/>
      <c r="M38" s="18"/>
      <c r="N38" s="18"/>
    </row>
    <row r="39" spans="1:14" ht="13.5" customHeight="1">
      <c r="A39" s="103" t="s">
        <v>16</v>
      </c>
      <c r="B39" s="18">
        <v>19.8</v>
      </c>
      <c r="C39" s="18">
        <v>16.1</v>
      </c>
      <c r="D39" s="18">
        <v>13.3</v>
      </c>
      <c r="E39" s="18">
        <v>38.5</v>
      </c>
      <c r="F39" s="18">
        <v>16</v>
      </c>
      <c r="G39" s="18">
        <v>16.9</v>
      </c>
      <c r="H39" s="18"/>
      <c r="I39" s="18"/>
      <c r="J39" s="18"/>
      <c r="K39" s="18"/>
      <c r="L39" s="18"/>
      <c r="M39" s="18"/>
      <c r="N39" s="18"/>
    </row>
    <row r="40" spans="1:7" ht="6" customHeight="1">
      <c r="A40" s="96"/>
      <c r="B40" s="20"/>
      <c r="C40" s="20"/>
      <c r="D40" s="20"/>
      <c r="E40" s="20"/>
      <c r="F40" s="20"/>
      <c r="G40" s="20"/>
    </row>
  </sheetData>
  <sheetProtection/>
  <mergeCells count="1"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6.421875" style="218" customWidth="1"/>
    <col min="2" max="2" width="8.7109375" style="218" customWidth="1"/>
    <col min="3" max="3" width="8.28125" style="218" customWidth="1"/>
    <col min="4" max="4" width="9.28125" style="218" customWidth="1"/>
    <col min="5" max="5" width="9.00390625" style="218" customWidth="1"/>
    <col min="6" max="6" width="9.28125" style="218" customWidth="1"/>
    <col min="7" max="7" width="9.00390625" style="218" customWidth="1"/>
    <col min="8" max="8" width="12.140625" style="218" customWidth="1"/>
    <col min="9" max="9" width="11.28125" style="218" customWidth="1"/>
    <col min="10" max="10" width="2.57421875" style="218" customWidth="1"/>
    <col min="11" max="16384" width="9.140625" style="218" customWidth="1"/>
  </cols>
  <sheetData>
    <row r="1" spans="1:9" ht="15" customHeight="1">
      <c r="A1" s="365" t="s">
        <v>360</v>
      </c>
      <c r="B1" s="365"/>
      <c r="C1" s="365"/>
      <c r="D1" s="365"/>
      <c r="E1" s="365"/>
      <c r="F1" s="365"/>
      <c r="G1" s="365"/>
      <c r="H1" s="365"/>
      <c r="I1" s="365"/>
    </row>
    <row r="2" spans="1:9" ht="15" customHeight="1">
      <c r="A2" s="411" t="s">
        <v>359</v>
      </c>
      <c r="B2" s="411"/>
      <c r="C2" s="411"/>
      <c r="D2" s="411"/>
      <c r="E2" s="411"/>
      <c r="F2" s="411"/>
      <c r="G2" s="411"/>
      <c r="H2" s="411"/>
      <c r="I2" s="411"/>
    </row>
    <row r="3" ht="15" customHeight="1"/>
    <row r="4" ht="15" customHeight="1">
      <c r="I4" s="253" t="s">
        <v>104</v>
      </c>
    </row>
    <row r="5" spans="1:9" ht="15" customHeight="1">
      <c r="A5" s="221"/>
      <c r="B5" s="407" t="s">
        <v>105</v>
      </c>
      <c r="C5" s="407"/>
      <c r="D5" s="407"/>
      <c r="E5" s="407"/>
      <c r="F5" s="407"/>
      <c r="G5" s="407"/>
      <c r="H5" s="407"/>
      <c r="I5" s="224"/>
    </row>
    <row r="6" spans="1:9" ht="15" customHeight="1">
      <c r="A6" s="254" t="s">
        <v>111</v>
      </c>
      <c r="B6" s="255" t="s">
        <v>14</v>
      </c>
      <c r="C6" s="255" t="s">
        <v>4</v>
      </c>
      <c r="D6" s="255" t="s">
        <v>5</v>
      </c>
      <c r="E6" s="255" t="s">
        <v>6</v>
      </c>
      <c r="F6" s="255" t="s">
        <v>7</v>
      </c>
      <c r="G6" s="255" t="s">
        <v>8</v>
      </c>
      <c r="H6" s="255" t="s">
        <v>16</v>
      </c>
      <c r="I6" s="255" t="s">
        <v>25</v>
      </c>
    </row>
    <row r="7" spans="1:9" ht="6" customHeight="1">
      <c r="A7" s="230"/>
      <c r="B7" s="256"/>
      <c r="C7" s="256"/>
      <c r="D7" s="256"/>
      <c r="E7" s="256"/>
      <c r="F7" s="256"/>
      <c r="G7" s="256"/>
      <c r="H7" s="256"/>
      <c r="I7" s="256"/>
    </row>
    <row r="8" spans="1:9" ht="15" customHeight="1">
      <c r="A8" s="257" t="s">
        <v>15</v>
      </c>
      <c r="B8" s="258">
        <v>9900</v>
      </c>
      <c r="C8" s="258">
        <v>17400</v>
      </c>
      <c r="D8" s="258">
        <v>18200</v>
      </c>
      <c r="E8" s="258">
        <v>20000</v>
      </c>
      <c r="F8" s="258">
        <v>19100</v>
      </c>
      <c r="G8" s="258">
        <v>11500</v>
      </c>
      <c r="H8" s="258">
        <v>14500</v>
      </c>
      <c r="I8" s="258">
        <v>110600</v>
      </c>
    </row>
    <row r="9" spans="1:9" ht="6.75" customHeight="1">
      <c r="A9" s="257"/>
      <c r="B9" s="258"/>
      <c r="C9" s="258"/>
      <c r="D9" s="258"/>
      <c r="E9" s="258"/>
      <c r="F9" s="258"/>
      <c r="G9" s="258"/>
      <c r="H9" s="258"/>
      <c r="I9" s="258"/>
    </row>
    <row r="10" spans="1:17" ht="15" customHeight="1">
      <c r="A10" s="257" t="s">
        <v>94</v>
      </c>
      <c r="B10" s="259">
        <v>100</v>
      </c>
      <c r="C10" s="259">
        <v>100</v>
      </c>
      <c r="D10" s="259">
        <v>100</v>
      </c>
      <c r="E10" s="259">
        <v>100</v>
      </c>
      <c r="F10" s="259">
        <v>100</v>
      </c>
      <c r="G10" s="259">
        <v>100</v>
      </c>
      <c r="H10" s="259">
        <v>100</v>
      </c>
      <c r="I10" s="259">
        <v>100</v>
      </c>
      <c r="J10" s="233"/>
      <c r="K10" s="233"/>
      <c r="L10" s="233"/>
      <c r="M10" s="233"/>
      <c r="N10" s="233"/>
      <c r="O10" s="233"/>
      <c r="P10" s="233"/>
      <c r="Q10" s="233"/>
    </row>
    <row r="11" spans="1:17" ht="15" customHeight="1">
      <c r="A11" s="260" t="s">
        <v>38</v>
      </c>
      <c r="B11" s="262">
        <v>41.1</v>
      </c>
      <c r="C11" s="262">
        <v>18.9</v>
      </c>
      <c r="D11" s="262">
        <v>11</v>
      </c>
      <c r="E11" s="262">
        <v>7.5</v>
      </c>
      <c r="F11" s="262">
        <v>4.2</v>
      </c>
      <c r="G11" s="262">
        <v>2.6</v>
      </c>
      <c r="H11" s="262">
        <v>1.6</v>
      </c>
      <c r="I11" s="233">
        <v>11</v>
      </c>
      <c r="J11" s="233"/>
      <c r="K11" s="233"/>
      <c r="L11" s="233"/>
      <c r="M11" s="233"/>
      <c r="N11" s="233"/>
      <c r="O11" s="233"/>
      <c r="P11" s="233"/>
      <c r="Q11" s="233"/>
    </row>
    <row r="12" spans="1:17" ht="15" customHeight="1">
      <c r="A12" s="103" t="s">
        <v>14</v>
      </c>
      <c r="B12" s="262">
        <v>55.3</v>
      </c>
      <c r="C12" s="262">
        <v>37.2</v>
      </c>
      <c r="D12" s="262">
        <v>14.4</v>
      </c>
      <c r="E12" s="262">
        <v>10</v>
      </c>
      <c r="F12" s="262">
        <v>6.2</v>
      </c>
      <c r="G12" s="262">
        <v>4.2</v>
      </c>
      <c r="H12" s="262">
        <v>2.5</v>
      </c>
      <c r="I12" s="233">
        <v>16.8</v>
      </c>
      <c r="J12" s="233"/>
      <c r="K12" s="233"/>
      <c r="L12" s="233"/>
      <c r="M12" s="233"/>
      <c r="N12" s="233"/>
      <c r="O12" s="233"/>
      <c r="P12" s="233"/>
      <c r="Q12" s="233"/>
    </row>
    <row r="13" spans="1:17" ht="15" customHeight="1">
      <c r="A13" s="103" t="s">
        <v>4</v>
      </c>
      <c r="B13" s="261" t="s">
        <v>84</v>
      </c>
      <c r="C13" s="262">
        <v>39.3</v>
      </c>
      <c r="D13" s="262">
        <v>44.6</v>
      </c>
      <c r="E13" s="262">
        <v>29.5</v>
      </c>
      <c r="F13" s="262">
        <v>17.7</v>
      </c>
      <c r="G13" s="262">
        <v>10.9</v>
      </c>
      <c r="H13" s="262">
        <v>1.8</v>
      </c>
      <c r="I13" s="233">
        <v>23.3</v>
      </c>
      <c r="J13" s="233"/>
      <c r="K13" s="233"/>
      <c r="L13" s="233"/>
      <c r="M13" s="233"/>
      <c r="N13" s="233"/>
      <c r="O13" s="233"/>
      <c r="P13" s="233"/>
      <c r="Q13" s="233"/>
    </row>
    <row r="14" spans="1:17" ht="15" customHeight="1">
      <c r="A14" s="103" t="s">
        <v>5</v>
      </c>
      <c r="B14" s="261" t="s">
        <v>84</v>
      </c>
      <c r="C14" s="261" t="s">
        <v>84</v>
      </c>
      <c r="D14" s="262">
        <v>23.7</v>
      </c>
      <c r="E14" s="262">
        <v>27</v>
      </c>
      <c r="F14" s="262">
        <v>12.3</v>
      </c>
      <c r="G14" s="262">
        <v>8.4</v>
      </c>
      <c r="H14" s="262">
        <v>1.9</v>
      </c>
      <c r="I14" s="233">
        <v>12</v>
      </c>
      <c r="J14" s="233"/>
      <c r="K14" s="233"/>
      <c r="L14" s="233"/>
      <c r="M14" s="233"/>
      <c r="N14" s="233"/>
      <c r="O14" s="233"/>
      <c r="P14" s="233"/>
      <c r="Q14" s="233"/>
    </row>
    <row r="15" spans="1:17" ht="15" customHeight="1">
      <c r="A15" s="103" t="s">
        <v>6</v>
      </c>
      <c r="B15" s="261" t="s">
        <v>84</v>
      </c>
      <c r="C15" s="261" t="s">
        <v>84</v>
      </c>
      <c r="D15" s="261" t="s">
        <v>84</v>
      </c>
      <c r="E15" s="262">
        <v>19.2</v>
      </c>
      <c r="F15" s="262">
        <v>28.9</v>
      </c>
      <c r="G15" s="262">
        <v>13.4</v>
      </c>
      <c r="H15" s="262">
        <v>2.6</v>
      </c>
      <c r="I15" s="233">
        <v>10.2</v>
      </c>
      <c r="J15" s="233"/>
      <c r="K15" s="233"/>
      <c r="L15" s="233"/>
      <c r="M15" s="233"/>
      <c r="N15" s="233"/>
      <c r="O15" s="233"/>
      <c r="P15" s="233"/>
      <c r="Q15" s="233"/>
    </row>
    <row r="16" spans="1:17" ht="15" customHeight="1">
      <c r="A16" s="103" t="s">
        <v>7</v>
      </c>
      <c r="B16" s="261" t="s">
        <v>84</v>
      </c>
      <c r="C16" s="261" t="s">
        <v>84</v>
      </c>
      <c r="D16" s="261" t="s">
        <v>84</v>
      </c>
      <c r="E16" s="261" t="s">
        <v>84</v>
      </c>
      <c r="F16" s="262">
        <v>19.3</v>
      </c>
      <c r="G16" s="262">
        <v>23.4</v>
      </c>
      <c r="H16" s="262">
        <v>6</v>
      </c>
      <c r="I16" s="233">
        <v>6.5</v>
      </c>
      <c r="J16" s="233"/>
      <c r="K16" s="233"/>
      <c r="L16" s="233"/>
      <c r="M16" s="233"/>
      <c r="N16" s="233"/>
      <c r="O16" s="233"/>
      <c r="P16" s="233"/>
      <c r="Q16" s="233"/>
    </row>
    <row r="17" spans="1:17" ht="15" customHeight="1">
      <c r="A17" s="103" t="s">
        <v>8</v>
      </c>
      <c r="B17" s="261" t="s">
        <v>84</v>
      </c>
      <c r="C17" s="261" t="s">
        <v>84</v>
      </c>
      <c r="D17" s="261" t="s">
        <v>84</v>
      </c>
      <c r="E17" s="261" t="s">
        <v>84</v>
      </c>
      <c r="F17" s="261" t="s">
        <v>84</v>
      </c>
      <c r="G17" s="262">
        <v>24.1</v>
      </c>
      <c r="H17" s="262">
        <v>24.5</v>
      </c>
      <c r="I17" s="233">
        <v>5.7</v>
      </c>
      <c r="J17" s="233"/>
      <c r="K17" s="233"/>
      <c r="L17" s="233"/>
      <c r="M17" s="233"/>
      <c r="N17" s="233"/>
      <c r="O17" s="233"/>
      <c r="P17" s="233"/>
      <c r="Q17" s="233"/>
    </row>
    <row r="18" spans="1:17" ht="15" customHeight="1">
      <c r="A18" s="103" t="s">
        <v>16</v>
      </c>
      <c r="B18" s="261" t="s">
        <v>84</v>
      </c>
      <c r="C18" s="261" t="s">
        <v>84</v>
      </c>
      <c r="D18" s="261" t="s">
        <v>84</v>
      </c>
      <c r="E18" s="261" t="s">
        <v>84</v>
      </c>
      <c r="F18" s="261" t="s">
        <v>84</v>
      </c>
      <c r="G18" s="261" t="s">
        <v>84</v>
      </c>
      <c r="H18" s="262">
        <v>35.8</v>
      </c>
      <c r="I18" s="233">
        <v>4.7</v>
      </c>
      <c r="J18" s="233"/>
      <c r="K18" s="233"/>
      <c r="L18" s="233"/>
      <c r="M18" s="233"/>
      <c r="N18" s="233"/>
      <c r="O18" s="233"/>
      <c r="P18" s="233"/>
      <c r="Q18" s="233"/>
    </row>
    <row r="19" spans="1:17" ht="15" customHeight="1">
      <c r="A19" s="287" t="s">
        <v>164</v>
      </c>
      <c r="B19" s="265">
        <v>3.7</v>
      </c>
      <c r="C19" s="265">
        <v>4.6</v>
      </c>
      <c r="D19" s="265">
        <v>6.2</v>
      </c>
      <c r="E19" s="265">
        <v>6.8</v>
      </c>
      <c r="F19" s="265">
        <v>11.4</v>
      </c>
      <c r="G19" s="265">
        <v>13.2</v>
      </c>
      <c r="H19" s="265">
        <v>23.4</v>
      </c>
      <c r="I19" s="265">
        <v>9.7</v>
      </c>
      <c r="J19" s="233"/>
      <c r="K19" s="233"/>
      <c r="L19" s="233"/>
      <c r="M19" s="233"/>
      <c r="N19" s="233"/>
      <c r="O19" s="233"/>
      <c r="P19" s="233"/>
      <c r="Q19" s="233"/>
    </row>
    <row r="20" spans="1:9" ht="6" customHeight="1">
      <c r="A20" s="288"/>
      <c r="B20" s="268"/>
      <c r="C20" s="268"/>
      <c r="D20" s="268"/>
      <c r="E20" s="268"/>
      <c r="F20" s="268"/>
      <c r="G20" s="268"/>
      <c r="H20" s="268"/>
      <c r="I20" s="268"/>
    </row>
    <row r="21" ht="15" customHeight="1">
      <c r="A21" s="218" t="s">
        <v>350</v>
      </c>
    </row>
    <row r="28" ht="14.25">
      <c r="A28" s="289"/>
    </row>
    <row r="32" ht="12">
      <c r="J32" s="239"/>
    </row>
    <row r="33" spans="3:10" ht="12">
      <c r="C33" s="239"/>
      <c r="D33" s="239"/>
      <c r="J33" s="239"/>
    </row>
    <row r="34" spans="3:10" ht="12">
      <c r="C34" s="239"/>
      <c r="D34" s="239"/>
      <c r="E34" s="239"/>
      <c r="I34" s="239"/>
      <c r="J34" s="239"/>
    </row>
    <row r="35" spans="3:10" ht="12">
      <c r="C35" s="239"/>
      <c r="D35" s="239"/>
      <c r="E35" s="239"/>
      <c r="F35" s="239"/>
      <c r="I35" s="239"/>
      <c r="J35" s="239"/>
    </row>
    <row r="36" spans="3:10" ht="12">
      <c r="C36" s="239"/>
      <c r="D36" s="239"/>
      <c r="E36" s="239"/>
      <c r="F36" s="239"/>
      <c r="G36" s="239"/>
      <c r="I36" s="239"/>
      <c r="J36" s="239"/>
    </row>
    <row r="37" spans="4:10" ht="12">
      <c r="D37" s="239"/>
      <c r="E37" s="239"/>
      <c r="F37" s="239"/>
      <c r="G37" s="239"/>
      <c r="H37" s="239"/>
      <c r="I37" s="239"/>
      <c r="J37" s="239"/>
    </row>
    <row r="38" spans="5:10" ht="12">
      <c r="E38" s="239"/>
      <c r="F38" s="239"/>
      <c r="G38" s="239"/>
      <c r="H38" s="239"/>
      <c r="I38" s="239"/>
      <c r="J38" s="239"/>
    </row>
    <row r="39" spans="7:10" ht="12">
      <c r="G39" s="239"/>
      <c r="H39" s="239"/>
      <c r="I39" s="239"/>
      <c r="J39" s="239"/>
    </row>
    <row r="40" spans="3:10" ht="12">
      <c r="C40" s="239"/>
      <c r="D40" s="239"/>
      <c r="E40" s="239"/>
      <c r="F40" s="239"/>
      <c r="G40" s="239"/>
      <c r="H40" s="239"/>
      <c r="I40" s="239"/>
      <c r="J40" s="239"/>
    </row>
  </sheetData>
  <sheetProtection/>
  <mergeCells count="2">
    <mergeCell ref="A2:I2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00390625" style="218" customWidth="1"/>
    <col min="2" max="2" width="8.7109375" style="218" customWidth="1"/>
    <col min="3" max="3" width="10.28125" style="218" customWidth="1"/>
    <col min="4" max="4" width="8.8515625" style="218" customWidth="1"/>
    <col min="5" max="5" width="8.28125" style="218" customWidth="1"/>
    <col min="6" max="6" width="7.8515625" style="218" customWidth="1"/>
    <col min="7" max="7" width="8.28125" style="233" customWidth="1"/>
    <col min="8" max="9" width="9.140625" style="218" customWidth="1"/>
    <col min="10" max="10" width="27.7109375" style="218" bestFit="1" customWidth="1"/>
    <col min="11" max="16384" width="9.140625" style="218" customWidth="1"/>
  </cols>
  <sheetData>
    <row r="1" spans="1:7" s="217" customFormat="1" ht="15" customHeight="1">
      <c r="A1" s="217" t="s">
        <v>325</v>
      </c>
      <c r="G1" s="269"/>
    </row>
    <row r="2" ht="15" customHeight="1">
      <c r="E2" s="290"/>
    </row>
    <row r="3" spans="1:7" ht="15" customHeight="1">
      <c r="A3" s="221"/>
      <c r="B3" s="221"/>
      <c r="C3" s="221"/>
      <c r="D3" s="221"/>
      <c r="E3" s="222"/>
      <c r="F3" s="221"/>
      <c r="G3" s="270"/>
    </row>
    <row r="4" spans="1:13" ht="15" customHeight="1">
      <c r="A4" s="223"/>
      <c r="B4" s="412" t="s">
        <v>0</v>
      </c>
      <c r="C4" s="412"/>
      <c r="D4" s="412"/>
      <c r="E4" s="412"/>
      <c r="F4" s="223"/>
      <c r="G4" s="271"/>
      <c r="K4" s="408"/>
      <c r="L4" s="408"/>
      <c r="M4" s="408"/>
    </row>
    <row r="5" spans="1:14" ht="30" customHeight="1">
      <c r="A5" s="225" t="s">
        <v>100</v>
      </c>
      <c r="B5" s="244" t="s">
        <v>219</v>
      </c>
      <c r="C5" s="97" t="s">
        <v>2</v>
      </c>
      <c r="D5" s="226" t="s">
        <v>89</v>
      </c>
      <c r="E5" s="226" t="s">
        <v>24</v>
      </c>
      <c r="F5" s="226" t="s">
        <v>25</v>
      </c>
      <c r="G5" s="272" t="s">
        <v>15</v>
      </c>
      <c r="K5" s="273"/>
      <c r="L5" s="273"/>
      <c r="M5" s="273"/>
      <c r="N5" s="273"/>
    </row>
    <row r="6" spans="1:14" ht="6" customHeight="1">
      <c r="A6" s="223"/>
      <c r="B6" s="67"/>
      <c r="C6" s="68"/>
      <c r="D6" s="227"/>
      <c r="E6" s="227"/>
      <c r="F6" s="227"/>
      <c r="G6" s="274"/>
      <c r="K6" s="273"/>
      <c r="L6" s="273"/>
      <c r="M6" s="273"/>
      <c r="N6" s="273"/>
    </row>
    <row r="7" spans="1:14" ht="15" customHeight="1">
      <c r="A7" s="132" t="s">
        <v>99</v>
      </c>
      <c r="B7" s="275">
        <v>25300</v>
      </c>
      <c r="C7" s="275">
        <v>46300</v>
      </c>
      <c r="D7" s="275">
        <v>35100</v>
      </c>
      <c r="E7" s="275">
        <v>4000</v>
      </c>
      <c r="F7" s="275">
        <v>110600</v>
      </c>
      <c r="G7" s="275"/>
      <c r="K7" s="233"/>
      <c r="L7" s="233"/>
      <c r="M7" s="233"/>
      <c r="N7" s="233"/>
    </row>
    <row r="8" spans="1:14" ht="6" customHeight="1">
      <c r="A8" s="132"/>
      <c r="B8" s="275"/>
      <c r="C8" s="275"/>
      <c r="D8" s="275"/>
      <c r="E8" s="275"/>
      <c r="F8" s="275"/>
      <c r="G8" s="275"/>
      <c r="K8" s="233"/>
      <c r="L8" s="233"/>
      <c r="M8" s="233"/>
      <c r="N8" s="233"/>
    </row>
    <row r="9" spans="1:14" ht="15" customHeight="1">
      <c r="A9" s="277" t="s">
        <v>100</v>
      </c>
      <c r="B9" s="278">
        <v>56000</v>
      </c>
      <c r="C9" s="278">
        <v>152700</v>
      </c>
      <c r="D9" s="278">
        <v>135100</v>
      </c>
      <c r="E9" s="278">
        <v>12400</v>
      </c>
      <c r="F9" s="278">
        <v>356200</v>
      </c>
      <c r="K9" s="233"/>
      <c r="L9" s="233"/>
      <c r="M9" s="233"/>
      <c r="N9" s="233"/>
    </row>
    <row r="10" spans="1:14" ht="15" customHeight="1">
      <c r="A10" s="277" t="s">
        <v>101</v>
      </c>
      <c r="B10" s="278">
        <v>19400</v>
      </c>
      <c r="C10" s="278">
        <v>42900</v>
      </c>
      <c r="D10" s="278">
        <v>33500</v>
      </c>
      <c r="E10" s="278">
        <v>3500</v>
      </c>
      <c r="F10" s="278">
        <v>99400</v>
      </c>
      <c r="K10" s="233"/>
      <c r="L10" s="233"/>
      <c r="M10" s="233"/>
      <c r="N10" s="233"/>
    </row>
    <row r="11" spans="1:14" ht="6" customHeight="1">
      <c r="A11" s="277"/>
      <c r="B11" s="279"/>
      <c r="C11" s="279"/>
      <c r="D11" s="279"/>
      <c r="E11" s="279"/>
      <c r="F11" s="279"/>
      <c r="K11" s="233"/>
      <c r="L11" s="233"/>
      <c r="M11" s="233"/>
      <c r="N11" s="233"/>
    </row>
    <row r="12" spans="1:14" ht="15" customHeight="1">
      <c r="A12" s="107" t="s">
        <v>333</v>
      </c>
      <c r="B12" s="274"/>
      <c r="C12" s="274"/>
      <c r="D12" s="274"/>
      <c r="E12" s="274"/>
      <c r="F12" s="274"/>
      <c r="K12" s="233"/>
      <c r="L12" s="233"/>
      <c r="M12" s="233"/>
      <c r="N12" s="233"/>
    </row>
    <row r="13" spans="1:14" ht="15" customHeight="1">
      <c r="A13" s="117" t="s">
        <v>241</v>
      </c>
      <c r="B13" s="233">
        <v>11.7</v>
      </c>
      <c r="C13" s="233">
        <v>20</v>
      </c>
      <c r="D13" s="233">
        <v>24.1</v>
      </c>
      <c r="E13" s="233">
        <v>15.2</v>
      </c>
      <c r="F13" s="233">
        <v>19.2</v>
      </c>
      <c r="G13" s="239">
        <v>21300</v>
      </c>
      <c r="H13" s="233"/>
      <c r="I13" s="233"/>
      <c r="J13" s="233"/>
      <c r="K13" s="233"/>
      <c r="L13" s="233"/>
      <c r="M13" s="233"/>
      <c r="N13" s="233"/>
    </row>
    <row r="14" spans="1:14" ht="15" customHeight="1">
      <c r="A14" s="117" t="s">
        <v>242</v>
      </c>
      <c r="B14" s="233">
        <v>61.5</v>
      </c>
      <c r="C14" s="233">
        <v>79.6</v>
      </c>
      <c r="D14" s="233">
        <v>84.2</v>
      </c>
      <c r="E14" s="233">
        <v>69.6</v>
      </c>
      <c r="F14" s="233">
        <v>76.6</v>
      </c>
      <c r="G14" s="239">
        <v>84700</v>
      </c>
      <c r="H14" s="233"/>
      <c r="I14" s="233"/>
      <c r="J14" s="233"/>
      <c r="K14" s="233"/>
      <c r="L14" s="233"/>
      <c r="M14" s="233"/>
      <c r="N14" s="233"/>
    </row>
    <row r="15" spans="1:14" ht="15" customHeight="1">
      <c r="A15" s="117" t="s">
        <v>243</v>
      </c>
      <c r="B15" s="233">
        <v>9.3</v>
      </c>
      <c r="C15" s="233">
        <v>13.9</v>
      </c>
      <c r="D15" s="233">
        <v>20.3</v>
      </c>
      <c r="E15" s="233">
        <v>17.7</v>
      </c>
      <c r="F15" s="233">
        <v>15</v>
      </c>
      <c r="G15" s="239">
        <v>16600</v>
      </c>
      <c r="H15" s="233"/>
      <c r="I15" s="233"/>
      <c r="J15" s="233"/>
      <c r="K15" s="233"/>
      <c r="L15" s="233"/>
      <c r="M15" s="233"/>
      <c r="N15" s="233"/>
    </row>
    <row r="16" spans="1:14" ht="15" customHeight="1">
      <c r="A16" s="117" t="s">
        <v>244</v>
      </c>
      <c r="B16" s="233">
        <v>8.8</v>
      </c>
      <c r="C16" s="233">
        <v>13.2</v>
      </c>
      <c r="D16" s="233">
        <v>16.4</v>
      </c>
      <c r="E16" s="233">
        <v>14</v>
      </c>
      <c r="F16" s="233">
        <v>13.2</v>
      </c>
      <c r="G16" s="239">
        <v>14700</v>
      </c>
      <c r="H16" s="233"/>
      <c r="I16" s="233"/>
      <c r="J16" s="233"/>
      <c r="K16" s="233"/>
      <c r="L16" s="233"/>
      <c r="M16" s="233"/>
      <c r="N16" s="233"/>
    </row>
    <row r="17" spans="1:14" ht="15" customHeight="1">
      <c r="A17" s="117" t="s">
        <v>245</v>
      </c>
      <c r="B17" s="233">
        <v>13.8</v>
      </c>
      <c r="C17" s="233">
        <v>27.4</v>
      </c>
      <c r="D17" s="233">
        <v>31.2</v>
      </c>
      <c r="E17" s="233">
        <v>7.7</v>
      </c>
      <c r="F17" s="233">
        <v>24.8</v>
      </c>
      <c r="G17" s="239">
        <v>27400</v>
      </c>
      <c r="H17" s="233"/>
      <c r="I17" s="233"/>
      <c r="J17" s="233"/>
      <c r="K17" s="233"/>
      <c r="L17" s="233"/>
      <c r="M17" s="233"/>
      <c r="N17" s="233"/>
    </row>
    <row r="18" spans="1:14" ht="15" customHeight="1">
      <c r="A18" s="117" t="s">
        <v>246</v>
      </c>
      <c r="B18" s="233">
        <v>4.9</v>
      </c>
      <c r="C18" s="233">
        <v>9.5</v>
      </c>
      <c r="D18" s="233">
        <v>10.8</v>
      </c>
      <c r="E18" s="233">
        <v>11.3</v>
      </c>
      <c r="F18" s="233">
        <v>8.9</v>
      </c>
      <c r="G18" s="239">
        <v>9800</v>
      </c>
      <c r="H18" s="233"/>
      <c r="I18" s="233"/>
      <c r="J18" s="233"/>
      <c r="K18" s="233"/>
      <c r="L18" s="233"/>
      <c r="M18" s="233"/>
      <c r="N18" s="233"/>
    </row>
    <row r="19" spans="1:14" ht="15" customHeight="1">
      <c r="A19" s="117" t="s">
        <v>247</v>
      </c>
      <c r="B19" s="233">
        <v>9</v>
      </c>
      <c r="C19" s="233">
        <v>16.8</v>
      </c>
      <c r="D19" s="233">
        <v>20</v>
      </c>
      <c r="E19" s="233">
        <v>14.2</v>
      </c>
      <c r="F19" s="233">
        <v>15.9</v>
      </c>
      <c r="G19" s="239">
        <v>17600</v>
      </c>
      <c r="H19" s="233"/>
      <c r="I19" s="233"/>
      <c r="J19" s="233"/>
      <c r="K19" s="233"/>
      <c r="L19" s="233"/>
      <c r="M19" s="233"/>
      <c r="N19" s="233"/>
    </row>
    <row r="20" spans="1:14" ht="15" customHeight="1">
      <c r="A20" s="117" t="s">
        <v>248</v>
      </c>
      <c r="B20" s="233">
        <v>15.9</v>
      </c>
      <c r="C20" s="233">
        <v>31.5</v>
      </c>
      <c r="D20" s="233">
        <v>44.2</v>
      </c>
      <c r="E20" s="233">
        <v>33.8</v>
      </c>
      <c r="F20" s="233">
        <v>32.1</v>
      </c>
      <c r="G20" s="239">
        <v>35500</v>
      </c>
      <c r="H20" s="233"/>
      <c r="I20" s="233"/>
      <c r="J20" s="233"/>
      <c r="K20" s="233"/>
      <c r="L20" s="233"/>
      <c r="M20" s="233"/>
      <c r="N20" s="233"/>
    </row>
    <row r="21" spans="1:14" ht="15" customHeight="1">
      <c r="A21" s="117" t="s">
        <v>205</v>
      </c>
      <c r="B21" s="233">
        <v>52.1</v>
      </c>
      <c r="C21" s="233">
        <v>70.7</v>
      </c>
      <c r="D21" s="233">
        <v>78.5</v>
      </c>
      <c r="E21" s="233">
        <v>72.3</v>
      </c>
      <c r="F21" s="233">
        <v>69</v>
      </c>
      <c r="G21" s="239">
        <v>76300</v>
      </c>
      <c r="H21" s="233"/>
      <c r="I21" s="233"/>
      <c r="J21" s="233"/>
      <c r="K21" s="233"/>
      <c r="L21" s="233"/>
      <c r="M21" s="233"/>
      <c r="N21" s="233"/>
    </row>
    <row r="22" spans="1:14" ht="15" customHeight="1">
      <c r="A22" s="117" t="s">
        <v>249</v>
      </c>
      <c r="B22" s="233">
        <v>1.4</v>
      </c>
      <c r="C22" s="233">
        <v>4.4</v>
      </c>
      <c r="D22" s="233">
        <v>5.1</v>
      </c>
      <c r="E22" s="233">
        <v>3.9</v>
      </c>
      <c r="F22" s="233">
        <v>3.9</v>
      </c>
      <c r="G22" s="239">
        <v>4400</v>
      </c>
      <c r="H22" s="233"/>
      <c r="I22" s="233"/>
      <c r="J22" s="233"/>
      <c r="K22" s="233"/>
      <c r="L22" s="233"/>
      <c r="M22" s="233"/>
      <c r="N22" s="233"/>
    </row>
    <row r="23" spans="1:14" ht="15" customHeight="1">
      <c r="A23" s="149" t="s">
        <v>250</v>
      </c>
      <c r="B23" s="233">
        <v>21.4</v>
      </c>
      <c r="C23" s="233">
        <v>28.5</v>
      </c>
      <c r="D23" s="233">
        <v>34.2</v>
      </c>
      <c r="E23" s="233">
        <v>31.7</v>
      </c>
      <c r="F23" s="233">
        <v>28.8</v>
      </c>
      <c r="G23" s="239">
        <v>31900</v>
      </c>
      <c r="H23" s="233"/>
      <c r="I23" s="233"/>
      <c r="J23" s="233"/>
      <c r="K23" s="233"/>
      <c r="L23" s="233"/>
      <c r="M23" s="233"/>
      <c r="N23" s="233"/>
    </row>
    <row r="24" spans="1:14" ht="15" customHeight="1">
      <c r="A24" s="117" t="s">
        <v>191</v>
      </c>
      <c r="B24" s="233">
        <v>12.2</v>
      </c>
      <c r="C24" s="233">
        <v>14.1</v>
      </c>
      <c r="D24" s="233">
        <v>16.1</v>
      </c>
      <c r="E24" s="233">
        <v>20.4</v>
      </c>
      <c r="F24" s="233">
        <v>14.5</v>
      </c>
      <c r="G24" s="239">
        <v>16100.000000000002</v>
      </c>
      <c r="H24" s="233"/>
      <c r="I24" s="233"/>
      <c r="J24" s="233"/>
      <c r="K24" s="233"/>
      <c r="L24" s="233"/>
      <c r="M24" s="233"/>
      <c r="N24" s="233"/>
    </row>
    <row r="25" spans="1:14" ht="6" customHeight="1">
      <c r="A25" s="237"/>
      <c r="B25" s="268"/>
      <c r="C25" s="268"/>
      <c r="D25" s="268"/>
      <c r="E25" s="268"/>
      <c r="F25" s="268"/>
      <c r="G25" s="268"/>
      <c r="K25" s="233"/>
      <c r="L25" s="233"/>
      <c r="M25" s="233"/>
      <c r="N25" s="233"/>
    </row>
    <row r="26" spans="1:14" ht="28.5" customHeight="1">
      <c r="A26" s="394" t="s">
        <v>361</v>
      </c>
      <c r="B26" s="394"/>
      <c r="C26" s="394"/>
      <c r="D26" s="394"/>
      <c r="E26" s="394"/>
      <c r="F26" s="394"/>
      <c r="G26" s="394"/>
      <c r="K26" s="233"/>
      <c r="L26" s="233"/>
      <c r="M26" s="233"/>
      <c r="N26" s="233"/>
    </row>
  </sheetData>
  <sheetProtection/>
  <mergeCells count="3">
    <mergeCell ref="B4:E4"/>
    <mergeCell ref="K4:M4"/>
    <mergeCell ref="A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6.57421875" style="218" customWidth="1"/>
    <col min="2" max="2" width="8.7109375" style="218" customWidth="1"/>
    <col min="3" max="3" width="10.28125" style="218" customWidth="1"/>
    <col min="4" max="4" width="8.8515625" style="218" customWidth="1"/>
    <col min="5" max="5" width="8.28125" style="218" customWidth="1"/>
    <col min="6" max="6" width="7.8515625" style="218" customWidth="1"/>
    <col min="7" max="7" width="8.28125" style="233" customWidth="1"/>
    <col min="8" max="9" width="9.140625" style="218" customWidth="1"/>
    <col min="10" max="10" width="27.7109375" style="218" bestFit="1" customWidth="1"/>
    <col min="11" max="16384" width="9.140625" style="218" customWidth="1"/>
  </cols>
  <sheetData>
    <row r="1" spans="1:14" ht="15" customHeight="1">
      <c r="A1" s="281" t="s">
        <v>381</v>
      </c>
      <c r="K1" s="233"/>
      <c r="L1" s="233"/>
      <c r="M1" s="233"/>
      <c r="N1" s="233"/>
    </row>
    <row r="2" spans="1:14" ht="15" customHeight="1">
      <c r="A2" s="291"/>
      <c r="K2" s="233"/>
      <c r="L2" s="233"/>
      <c r="M2" s="233"/>
      <c r="N2" s="233"/>
    </row>
    <row r="3" spans="1:14" ht="15" customHeight="1">
      <c r="A3" s="282"/>
      <c r="B3" s="221"/>
      <c r="C3" s="221"/>
      <c r="D3" s="221"/>
      <c r="E3" s="221"/>
      <c r="F3" s="221"/>
      <c r="G3" s="270"/>
      <c r="K3" s="233"/>
      <c r="L3" s="233"/>
      <c r="M3" s="233"/>
      <c r="N3" s="233"/>
    </row>
    <row r="4" spans="1:13" ht="15" customHeight="1">
      <c r="A4" s="223"/>
      <c r="B4" s="412" t="s">
        <v>0</v>
      </c>
      <c r="C4" s="412"/>
      <c r="D4" s="412"/>
      <c r="E4" s="412"/>
      <c r="F4" s="223"/>
      <c r="G4" s="271"/>
      <c r="K4" s="408"/>
      <c r="L4" s="408"/>
      <c r="M4" s="408"/>
    </row>
    <row r="5" spans="1:14" ht="30" customHeight="1">
      <c r="A5" s="225" t="s">
        <v>102</v>
      </c>
      <c r="B5" s="244" t="s">
        <v>219</v>
      </c>
      <c r="C5" s="97" t="s">
        <v>2</v>
      </c>
      <c r="D5" s="226" t="s">
        <v>89</v>
      </c>
      <c r="E5" s="226" t="s">
        <v>24</v>
      </c>
      <c r="F5" s="226" t="s">
        <v>25</v>
      </c>
      <c r="G5" s="272" t="s">
        <v>15</v>
      </c>
      <c r="K5" s="273"/>
      <c r="L5" s="273"/>
      <c r="M5" s="273"/>
      <c r="N5" s="273"/>
    </row>
    <row r="6" spans="1:14" ht="6" customHeight="1">
      <c r="A6" s="223"/>
      <c r="B6" s="67"/>
      <c r="C6" s="68"/>
      <c r="D6" s="227"/>
      <c r="E6" s="227"/>
      <c r="F6" s="227"/>
      <c r="G6" s="274"/>
      <c r="K6" s="273"/>
      <c r="L6" s="273"/>
      <c r="M6" s="273"/>
      <c r="N6" s="273"/>
    </row>
    <row r="7" spans="1:14" ht="17.25" customHeight="1">
      <c r="A7" s="132" t="s">
        <v>99</v>
      </c>
      <c r="B7" s="275">
        <v>25300</v>
      </c>
      <c r="C7" s="275">
        <v>46300</v>
      </c>
      <c r="D7" s="275">
        <v>35100</v>
      </c>
      <c r="E7" s="275">
        <v>4000</v>
      </c>
      <c r="F7" s="275">
        <v>110600</v>
      </c>
      <c r="G7" s="276"/>
      <c r="K7" s="233"/>
      <c r="L7" s="233"/>
      <c r="M7" s="233"/>
      <c r="N7" s="233"/>
    </row>
    <row r="8" spans="1:14" ht="6" customHeight="1">
      <c r="A8" s="132"/>
      <c r="B8" s="275"/>
      <c r="C8" s="275"/>
      <c r="D8" s="275"/>
      <c r="E8" s="275"/>
      <c r="F8" s="275"/>
      <c r="G8" s="276"/>
      <c r="K8" s="233"/>
      <c r="L8" s="233"/>
      <c r="M8" s="233"/>
      <c r="N8" s="233"/>
    </row>
    <row r="9" spans="1:14" ht="15" customHeight="1">
      <c r="A9" s="277" t="s">
        <v>102</v>
      </c>
      <c r="B9" s="278">
        <v>22400</v>
      </c>
      <c r="C9" s="278">
        <v>48900</v>
      </c>
      <c r="D9" s="278">
        <v>47500</v>
      </c>
      <c r="E9" s="278">
        <v>2900</v>
      </c>
      <c r="F9" s="278">
        <v>121800</v>
      </c>
      <c r="K9" s="233"/>
      <c r="L9" s="233"/>
      <c r="M9" s="233"/>
      <c r="N9" s="233"/>
    </row>
    <row r="10" spans="1:14" ht="15" customHeight="1">
      <c r="A10" s="277" t="s">
        <v>103</v>
      </c>
      <c r="B10" s="278">
        <v>8300</v>
      </c>
      <c r="C10" s="278">
        <v>17700</v>
      </c>
      <c r="D10" s="278">
        <v>15800</v>
      </c>
      <c r="E10" s="278">
        <v>1200</v>
      </c>
      <c r="F10" s="278">
        <v>43000</v>
      </c>
      <c r="K10" s="233"/>
      <c r="L10" s="233"/>
      <c r="M10" s="233"/>
      <c r="N10" s="233"/>
    </row>
    <row r="11" spans="1:14" ht="5.25" customHeight="1">
      <c r="A11" s="277"/>
      <c r="B11" s="279"/>
      <c r="C11" s="279"/>
      <c r="D11" s="279"/>
      <c r="E11" s="279"/>
      <c r="F11" s="279"/>
      <c r="K11" s="233"/>
      <c r="L11" s="233"/>
      <c r="M11" s="233"/>
      <c r="N11" s="233"/>
    </row>
    <row r="12" spans="1:14" ht="15" customHeight="1">
      <c r="A12" s="132" t="s">
        <v>334</v>
      </c>
      <c r="B12" s="274"/>
      <c r="C12" s="274"/>
      <c r="D12" s="274"/>
      <c r="E12" s="274"/>
      <c r="F12" s="274"/>
      <c r="K12" s="233"/>
      <c r="L12" s="233"/>
      <c r="M12" s="233"/>
      <c r="N12" s="233"/>
    </row>
    <row r="13" spans="1:13" ht="15" customHeight="1">
      <c r="A13" s="117" t="s">
        <v>241</v>
      </c>
      <c r="B13" s="233">
        <v>10.4</v>
      </c>
      <c r="C13" s="233">
        <v>13.1</v>
      </c>
      <c r="D13" s="233">
        <v>16.9</v>
      </c>
      <c r="E13" s="233">
        <v>11.6</v>
      </c>
      <c r="F13" s="233">
        <v>13.6</v>
      </c>
      <c r="G13" s="239">
        <v>15100</v>
      </c>
      <c r="H13" s="233"/>
      <c r="I13" s="233"/>
      <c r="J13" s="233"/>
      <c r="K13" s="233"/>
      <c r="L13" s="233"/>
      <c r="M13" s="233"/>
    </row>
    <row r="14" spans="1:13" ht="15" customHeight="1">
      <c r="A14" s="117" t="s">
        <v>242</v>
      </c>
      <c r="B14" s="233">
        <v>2.8</v>
      </c>
      <c r="C14" s="233">
        <v>1.7</v>
      </c>
      <c r="D14" s="233">
        <v>2.3</v>
      </c>
      <c r="E14" s="233">
        <v>3.8</v>
      </c>
      <c r="F14" s="233">
        <v>2.2</v>
      </c>
      <c r="G14" s="239">
        <v>2400</v>
      </c>
      <c r="H14" s="233"/>
      <c r="I14" s="233"/>
      <c r="J14" s="233"/>
      <c r="K14" s="233"/>
      <c r="L14" s="233"/>
      <c r="M14" s="233"/>
    </row>
    <row r="15" spans="1:13" ht="15" customHeight="1">
      <c r="A15" s="117" t="s">
        <v>243</v>
      </c>
      <c r="B15" s="233">
        <v>7.2</v>
      </c>
      <c r="C15" s="233">
        <v>9.4</v>
      </c>
      <c r="D15" s="233">
        <v>13.3</v>
      </c>
      <c r="E15" s="233">
        <v>6.4</v>
      </c>
      <c r="F15" s="233">
        <v>10</v>
      </c>
      <c r="G15" s="239">
        <v>11100</v>
      </c>
      <c r="H15" s="233"/>
      <c r="I15" s="233"/>
      <c r="J15" s="233"/>
      <c r="K15" s="233"/>
      <c r="L15" s="233"/>
      <c r="M15" s="233"/>
    </row>
    <row r="16" spans="1:13" ht="15" customHeight="1">
      <c r="A16" s="117" t="s">
        <v>244</v>
      </c>
      <c r="B16" s="233">
        <v>10</v>
      </c>
      <c r="C16" s="233">
        <v>11.4</v>
      </c>
      <c r="D16" s="233">
        <v>15.2</v>
      </c>
      <c r="E16" s="233">
        <v>13.9</v>
      </c>
      <c r="F16" s="233">
        <v>12.4</v>
      </c>
      <c r="G16" s="239">
        <v>13700</v>
      </c>
      <c r="H16" s="233"/>
      <c r="I16" s="233"/>
      <c r="J16" s="233"/>
      <c r="K16" s="233"/>
      <c r="L16" s="233"/>
      <c r="M16" s="233"/>
    </row>
    <row r="17" spans="1:13" ht="15" customHeight="1">
      <c r="A17" s="117" t="s">
        <v>245</v>
      </c>
      <c r="B17" s="233">
        <v>13.3</v>
      </c>
      <c r="C17" s="233">
        <v>13.8</v>
      </c>
      <c r="D17" s="233">
        <v>18.2</v>
      </c>
      <c r="E17" s="233">
        <v>5.8</v>
      </c>
      <c r="F17" s="233">
        <v>14.8</v>
      </c>
      <c r="G17" s="239">
        <v>16400</v>
      </c>
      <c r="H17" s="233"/>
      <c r="I17" s="233"/>
      <c r="J17" s="233"/>
      <c r="K17" s="233"/>
      <c r="L17" s="233"/>
      <c r="M17" s="233"/>
    </row>
    <row r="18" spans="1:13" ht="15" customHeight="1">
      <c r="A18" s="117" t="s">
        <v>246</v>
      </c>
      <c r="B18" s="233">
        <v>5.3</v>
      </c>
      <c r="C18" s="233">
        <v>9.9</v>
      </c>
      <c r="D18" s="233">
        <v>11.9</v>
      </c>
      <c r="E18" s="233">
        <v>4.4</v>
      </c>
      <c r="F18" s="233">
        <v>9.3</v>
      </c>
      <c r="G18" s="239">
        <v>10200</v>
      </c>
      <c r="H18" s="233"/>
      <c r="I18" s="233"/>
      <c r="J18" s="233"/>
      <c r="K18" s="233"/>
      <c r="L18" s="233"/>
      <c r="M18" s="233"/>
    </row>
    <row r="19" spans="1:13" ht="15" customHeight="1">
      <c r="A19" s="117" t="s">
        <v>247</v>
      </c>
      <c r="B19" s="233">
        <v>7.4</v>
      </c>
      <c r="C19" s="233">
        <v>9.6</v>
      </c>
      <c r="D19" s="233">
        <v>12.2</v>
      </c>
      <c r="E19" s="233">
        <v>6.8</v>
      </c>
      <c r="F19" s="233">
        <v>9.8</v>
      </c>
      <c r="G19" s="239">
        <v>10900</v>
      </c>
      <c r="H19" s="233"/>
      <c r="I19" s="233"/>
      <c r="J19" s="233"/>
      <c r="K19" s="233"/>
      <c r="L19" s="233"/>
      <c r="M19" s="233"/>
    </row>
    <row r="20" spans="1:13" ht="15" customHeight="1">
      <c r="A20" s="117" t="s">
        <v>248</v>
      </c>
      <c r="B20" s="233">
        <v>4.9</v>
      </c>
      <c r="C20" s="233">
        <v>6.7</v>
      </c>
      <c r="D20" s="233">
        <v>8.1</v>
      </c>
      <c r="E20" s="233">
        <v>4.2</v>
      </c>
      <c r="F20" s="233">
        <v>6.7</v>
      </c>
      <c r="G20" s="239">
        <v>7400</v>
      </c>
      <c r="H20" s="233"/>
      <c r="I20" s="233"/>
      <c r="J20" s="233"/>
      <c r="K20" s="233"/>
      <c r="L20" s="233"/>
      <c r="M20" s="233"/>
    </row>
    <row r="21" spans="1:13" ht="15" customHeight="1">
      <c r="A21" s="117" t="s">
        <v>205</v>
      </c>
      <c r="B21" s="233">
        <v>1.8</v>
      </c>
      <c r="C21" s="233">
        <v>2.5</v>
      </c>
      <c r="D21" s="233">
        <v>3</v>
      </c>
      <c r="E21" s="233">
        <v>1.8</v>
      </c>
      <c r="F21" s="233">
        <v>2.5</v>
      </c>
      <c r="G21" s="239">
        <v>2700</v>
      </c>
      <c r="H21" s="233"/>
      <c r="I21" s="233"/>
      <c r="J21" s="233"/>
      <c r="K21" s="233"/>
      <c r="L21" s="233"/>
      <c r="M21" s="233"/>
    </row>
    <row r="22" spans="1:13" ht="15" customHeight="1">
      <c r="A22" s="117" t="s">
        <v>249</v>
      </c>
      <c r="B22" s="233">
        <v>2.1</v>
      </c>
      <c r="C22" s="233">
        <v>2.3</v>
      </c>
      <c r="D22" s="233">
        <v>3.4</v>
      </c>
      <c r="E22" s="233">
        <v>1.6</v>
      </c>
      <c r="F22" s="233">
        <v>2.6</v>
      </c>
      <c r="G22" s="239">
        <v>2900</v>
      </c>
      <c r="H22" s="233"/>
      <c r="I22" s="233"/>
      <c r="J22" s="233"/>
      <c r="K22" s="233"/>
      <c r="L22" s="233"/>
      <c r="M22" s="233"/>
    </row>
    <row r="23" spans="1:13" ht="15" customHeight="1">
      <c r="A23" s="149" t="s">
        <v>250</v>
      </c>
      <c r="B23" s="233">
        <v>14.8</v>
      </c>
      <c r="C23" s="233">
        <v>16.2</v>
      </c>
      <c r="D23" s="233">
        <v>19.2</v>
      </c>
      <c r="E23" s="233">
        <v>7.7</v>
      </c>
      <c r="F23" s="233">
        <v>16.5</v>
      </c>
      <c r="G23" s="239">
        <v>18300</v>
      </c>
      <c r="H23" s="233"/>
      <c r="I23" s="233"/>
      <c r="J23" s="233"/>
      <c r="K23" s="233"/>
      <c r="L23" s="233"/>
      <c r="M23" s="233"/>
    </row>
    <row r="24" spans="1:13" ht="15" customHeight="1">
      <c r="A24" s="117" t="s">
        <v>191</v>
      </c>
      <c r="B24" s="233">
        <v>8.9</v>
      </c>
      <c r="C24" s="233">
        <v>8.9</v>
      </c>
      <c r="D24" s="233">
        <v>11.8</v>
      </c>
      <c r="E24" s="233">
        <v>5.6</v>
      </c>
      <c r="F24" s="233">
        <v>9.7</v>
      </c>
      <c r="G24" s="239">
        <v>10700</v>
      </c>
      <c r="H24" s="233"/>
      <c r="I24" s="233"/>
      <c r="J24" s="233"/>
      <c r="K24" s="233"/>
      <c r="L24" s="233"/>
      <c r="M24" s="233"/>
    </row>
    <row r="25" spans="1:7" ht="6.75" customHeight="1">
      <c r="A25" s="237"/>
      <c r="B25" s="268"/>
      <c r="C25" s="268"/>
      <c r="D25" s="268"/>
      <c r="E25" s="268"/>
      <c r="F25" s="268"/>
      <c r="G25" s="268"/>
    </row>
    <row r="26" spans="1:7" ht="28.5" customHeight="1">
      <c r="A26" s="394" t="s">
        <v>345</v>
      </c>
      <c r="B26" s="394"/>
      <c r="C26" s="394"/>
      <c r="D26" s="394"/>
      <c r="E26" s="394"/>
      <c r="F26" s="394"/>
      <c r="G26" s="394"/>
    </row>
  </sheetData>
  <sheetProtection/>
  <mergeCells count="3">
    <mergeCell ref="B4:E4"/>
    <mergeCell ref="K4:M4"/>
    <mergeCell ref="A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7.28125" style="218" customWidth="1"/>
    <col min="2" max="2" width="6.421875" style="218" customWidth="1"/>
    <col min="3" max="3" width="10.421875" style="218" customWidth="1"/>
    <col min="4" max="4" width="9.00390625" style="218" customWidth="1"/>
    <col min="5" max="5" width="8.7109375" style="218" customWidth="1"/>
    <col min="6" max="6" width="9.00390625" style="218" customWidth="1"/>
    <col min="7" max="7" width="8.28125" style="218" customWidth="1"/>
    <col min="8" max="16384" width="9.140625" style="218" customWidth="1"/>
  </cols>
  <sheetData>
    <row r="1" ht="15" customHeight="1">
      <c r="A1" s="217" t="s">
        <v>251</v>
      </c>
    </row>
    <row r="2" ht="15" customHeight="1"/>
    <row r="3" spans="1:7" ht="15" customHeight="1">
      <c r="A3" s="238"/>
      <c r="B3" s="413" t="s">
        <v>162</v>
      </c>
      <c r="C3" s="413"/>
      <c r="D3" s="413"/>
      <c r="E3" s="413"/>
      <c r="F3" s="413"/>
      <c r="G3" s="238"/>
    </row>
    <row r="4" spans="1:7" ht="15" customHeight="1">
      <c r="A4" s="292"/>
      <c r="B4" s="293"/>
      <c r="C4" s="293"/>
      <c r="D4" s="293"/>
      <c r="E4" s="293"/>
      <c r="F4" s="293"/>
      <c r="G4" s="292"/>
    </row>
    <row r="5" spans="1:7" ht="15" customHeight="1">
      <c r="A5" s="223"/>
      <c r="B5" s="412" t="s">
        <v>0</v>
      </c>
      <c r="C5" s="412"/>
      <c r="D5" s="412"/>
      <c r="E5" s="412"/>
      <c r="F5" s="224"/>
      <c r="G5" s="224"/>
    </row>
    <row r="6" spans="1:7" ht="30" customHeight="1">
      <c r="A6" s="225" t="s">
        <v>55</v>
      </c>
      <c r="B6" s="244" t="s">
        <v>219</v>
      </c>
      <c r="C6" s="97" t="s">
        <v>2</v>
      </c>
      <c r="D6" s="226" t="s">
        <v>89</v>
      </c>
      <c r="E6" s="226" t="s">
        <v>24</v>
      </c>
      <c r="F6" s="226" t="s">
        <v>25</v>
      </c>
      <c r="G6" s="226" t="s">
        <v>15</v>
      </c>
    </row>
    <row r="7" spans="1:7" ht="6" customHeight="1">
      <c r="A7" s="223"/>
      <c r="B7" s="227"/>
      <c r="C7" s="227"/>
      <c r="D7" s="227"/>
      <c r="E7" s="227"/>
      <c r="F7" s="227"/>
      <c r="G7" s="227"/>
    </row>
    <row r="8" spans="1:7" s="295" customFormat="1" ht="24.75" customHeight="1">
      <c r="A8" s="230" t="s">
        <v>252</v>
      </c>
      <c r="B8" s="294">
        <v>25300</v>
      </c>
      <c r="C8" s="294">
        <v>46300</v>
      </c>
      <c r="D8" s="294">
        <v>35100</v>
      </c>
      <c r="E8" s="294">
        <v>4000</v>
      </c>
      <c r="F8" s="294">
        <v>110600</v>
      </c>
      <c r="G8" s="294"/>
    </row>
    <row r="9" spans="1:7" s="295" customFormat="1" ht="6" customHeight="1">
      <c r="A9" s="230"/>
      <c r="B9" s="294"/>
      <c r="C9" s="294"/>
      <c r="D9" s="294"/>
      <c r="E9" s="294"/>
      <c r="F9" s="294"/>
      <c r="G9" s="294"/>
    </row>
    <row r="10" spans="1:6" ht="24.75" customHeight="1">
      <c r="A10" s="230" t="s">
        <v>253</v>
      </c>
      <c r="B10" s="231">
        <v>100</v>
      </c>
      <c r="C10" s="231">
        <v>100</v>
      </c>
      <c r="D10" s="231">
        <v>100</v>
      </c>
      <c r="E10" s="231">
        <v>100</v>
      </c>
      <c r="F10" s="231">
        <v>100</v>
      </c>
    </row>
    <row r="11" spans="1:14" ht="15" customHeight="1">
      <c r="A11" s="117" t="s">
        <v>75</v>
      </c>
      <c r="B11" s="233">
        <v>6.4</v>
      </c>
      <c r="C11" s="233">
        <v>10.5</v>
      </c>
      <c r="D11" s="233">
        <v>12.4</v>
      </c>
      <c r="E11" s="233">
        <v>15.5</v>
      </c>
      <c r="F11" s="233">
        <v>10.4</v>
      </c>
      <c r="G11" s="239">
        <v>11500</v>
      </c>
      <c r="H11" s="233"/>
      <c r="I11" s="233"/>
      <c r="J11" s="233"/>
      <c r="K11" s="233"/>
      <c r="L11" s="233"/>
      <c r="M11" s="233"/>
      <c r="N11" s="233"/>
    </row>
    <row r="12" spans="1:14" ht="15" customHeight="1">
      <c r="A12" s="117" t="s">
        <v>76</v>
      </c>
      <c r="B12" s="233">
        <v>6.5</v>
      </c>
      <c r="C12" s="233">
        <v>6.9</v>
      </c>
      <c r="D12" s="233">
        <v>6.2</v>
      </c>
      <c r="E12" s="233">
        <v>7.7</v>
      </c>
      <c r="F12" s="233">
        <v>6.6</v>
      </c>
      <c r="G12" s="239">
        <v>7300</v>
      </c>
      <c r="H12" s="233"/>
      <c r="I12" s="233"/>
      <c r="J12" s="233"/>
      <c r="K12" s="233"/>
      <c r="L12" s="233"/>
      <c r="M12" s="233"/>
      <c r="N12" s="233"/>
    </row>
    <row r="13" spans="1:14" ht="15" customHeight="1">
      <c r="A13" s="117" t="s">
        <v>77</v>
      </c>
      <c r="B13" s="233">
        <v>28.3</v>
      </c>
      <c r="C13" s="233">
        <v>43.3</v>
      </c>
      <c r="D13" s="233">
        <v>41.6</v>
      </c>
      <c r="E13" s="233">
        <v>52.3</v>
      </c>
      <c r="F13" s="233">
        <v>39.6</v>
      </c>
      <c r="G13" s="239">
        <v>43900</v>
      </c>
      <c r="H13" s="233"/>
      <c r="I13" s="233"/>
      <c r="J13" s="233"/>
      <c r="K13" s="233"/>
      <c r="L13" s="233"/>
      <c r="M13" s="233"/>
      <c r="N13" s="233"/>
    </row>
    <row r="14" spans="1:14" ht="15" customHeight="1">
      <c r="A14" s="117" t="s">
        <v>78</v>
      </c>
      <c r="B14" s="233">
        <v>2</v>
      </c>
      <c r="C14" s="233">
        <v>2.1</v>
      </c>
      <c r="D14" s="233">
        <v>1.5</v>
      </c>
      <c r="E14" s="233">
        <v>0.9</v>
      </c>
      <c r="F14" s="233">
        <v>1.8</v>
      </c>
      <c r="G14" s="239">
        <v>2000</v>
      </c>
      <c r="H14" s="233"/>
      <c r="I14" s="233"/>
      <c r="J14" s="233"/>
      <c r="K14" s="233"/>
      <c r="L14" s="233"/>
      <c r="M14" s="233"/>
      <c r="N14" s="233"/>
    </row>
    <row r="15" spans="1:14" ht="15" customHeight="1">
      <c r="A15" s="117" t="s">
        <v>79</v>
      </c>
      <c r="B15" s="233">
        <v>21.4</v>
      </c>
      <c r="C15" s="233">
        <v>17.2</v>
      </c>
      <c r="D15" s="233">
        <v>16.8</v>
      </c>
      <c r="E15" s="233">
        <v>3.5</v>
      </c>
      <c r="F15" s="233">
        <v>17.5</v>
      </c>
      <c r="G15" s="239">
        <v>19400</v>
      </c>
      <c r="H15" s="233"/>
      <c r="I15" s="233"/>
      <c r="J15" s="233"/>
      <c r="K15" s="233"/>
      <c r="L15" s="233"/>
      <c r="M15" s="233"/>
      <c r="N15" s="233"/>
    </row>
    <row r="16" spans="1:14" ht="15" customHeight="1">
      <c r="A16" s="117" t="s">
        <v>80</v>
      </c>
      <c r="B16" s="233">
        <v>15.3</v>
      </c>
      <c r="C16" s="233">
        <v>10.7</v>
      </c>
      <c r="D16" s="233">
        <v>12.6</v>
      </c>
      <c r="E16" s="233">
        <v>14.1</v>
      </c>
      <c r="F16" s="233">
        <v>12.5</v>
      </c>
      <c r="G16" s="239">
        <v>13800</v>
      </c>
      <c r="H16" s="233"/>
      <c r="I16" s="233"/>
      <c r="J16" s="233"/>
      <c r="K16" s="233"/>
      <c r="L16" s="233"/>
      <c r="M16" s="233"/>
      <c r="N16" s="233"/>
    </row>
    <row r="17" spans="1:14" ht="15" customHeight="1">
      <c r="A17" s="117" t="s">
        <v>81</v>
      </c>
      <c r="B17" s="233">
        <v>6.3</v>
      </c>
      <c r="C17" s="233">
        <v>4.6</v>
      </c>
      <c r="D17" s="233">
        <v>3.4</v>
      </c>
      <c r="E17" s="233">
        <v>2.5</v>
      </c>
      <c r="F17" s="233">
        <v>4.5</v>
      </c>
      <c r="G17" s="239">
        <v>5000</v>
      </c>
      <c r="H17" s="233"/>
      <c r="I17" s="233"/>
      <c r="J17" s="233"/>
      <c r="K17" s="233"/>
      <c r="L17" s="233"/>
      <c r="M17" s="233"/>
      <c r="N17" s="233"/>
    </row>
    <row r="18" spans="1:14" ht="15" customHeight="1">
      <c r="A18" s="117" t="s">
        <v>119</v>
      </c>
      <c r="B18" s="233">
        <v>14.7</v>
      </c>
      <c r="C18" s="233">
        <v>6.1</v>
      </c>
      <c r="D18" s="233">
        <v>7</v>
      </c>
      <c r="E18" s="233">
        <v>4.6</v>
      </c>
      <c r="F18" s="233">
        <v>8.3</v>
      </c>
      <c r="G18" s="239">
        <v>9200</v>
      </c>
      <c r="H18" s="233"/>
      <c r="I18" s="233"/>
      <c r="J18" s="233"/>
      <c r="K18" s="233"/>
      <c r="L18" s="233"/>
      <c r="M18" s="233"/>
      <c r="N18" s="233"/>
    </row>
    <row r="19" spans="1:7" ht="6.75" customHeight="1">
      <c r="A19" s="237"/>
      <c r="B19" s="268"/>
      <c r="C19" s="268"/>
      <c r="D19" s="268"/>
      <c r="E19" s="268"/>
      <c r="F19" s="238"/>
      <c r="G19" s="238"/>
    </row>
    <row r="20" spans="1:7" ht="19.5" customHeight="1">
      <c r="A20" s="402" t="s">
        <v>254</v>
      </c>
      <c r="B20" s="402"/>
      <c r="C20" s="402"/>
      <c r="D20" s="402"/>
      <c r="E20" s="402"/>
      <c r="F20" s="402"/>
      <c r="G20" s="402"/>
    </row>
    <row r="21" ht="13.5">
      <c r="A21" s="280" t="s">
        <v>262</v>
      </c>
    </row>
    <row r="29" ht="12">
      <c r="F29" s="239"/>
    </row>
  </sheetData>
  <sheetProtection/>
  <mergeCells count="3">
    <mergeCell ref="B3:F3"/>
    <mergeCell ref="B5:E5"/>
    <mergeCell ref="A20:G20"/>
  </mergeCells>
  <printOptions/>
  <pageMargins left="0.7" right="0.3" top="0.75" bottom="0.75" header="0.3" footer="0.3"/>
  <pageSetup horizontalDpi="600" verticalDpi="600" orientation="portrait" paperSize="9" scale="8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7.7109375" style="218" customWidth="1"/>
    <col min="2" max="2" width="7.8515625" style="218" customWidth="1"/>
    <col min="3" max="3" width="10.8515625" style="218" customWidth="1"/>
    <col min="4" max="4" width="9.140625" style="218" customWidth="1"/>
    <col min="5" max="5" width="7.7109375" style="218" customWidth="1"/>
    <col min="6" max="6" width="7.140625" style="218" customWidth="1"/>
    <col min="7" max="7" width="7.57421875" style="218" customWidth="1"/>
    <col min="8" max="16384" width="9.140625" style="218" customWidth="1"/>
  </cols>
  <sheetData>
    <row r="1" s="217" customFormat="1" ht="15" customHeight="1">
      <c r="A1" s="217" t="s">
        <v>255</v>
      </c>
    </row>
    <row r="2" ht="15" customHeight="1"/>
    <row r="3" ht="15" customHeight="1">
      <c r="F3" s="161" t="s">
        <v>162</v>
      </c>
    </row>
    <row r="4" spans="1:7" ht="15" customHeight="1">
      <c r="A4" s="221"/>
      <c r="B4" s="221"/>
      <c r="C4" s="221"/>
      <c r="D4" s="221"/>
      <c r="E4" s="221"/>
      <c r="F4" s="156"/>
      <c r="G4" s="221"/>
    </row>
    <row r="5" spans="1:7" ht="15" customHeight="1">
      <c r="A5" s="223"/>
      <c r="B5" s="412" t="s">
        <v>0</v>
      </c>
      <c r="C5" s="412"/>
      <c r="D5" s="412"/>
      <c r="E5" s="412"/>
      <c r="F5" s="223"/>
      <c r="G5" s="223"/>
    </row>
    <row r="6" spans="1:7" ht="30" customHeight="1">
      <c r="A6" s="296" t="s">
        <v>57</v>
      </c>
      <c r="B6" s="244" t="s">
        <v>219</v>
      </c>
      <c r="C6" s="97" t="s">
        <v>2</v>
      </c>
      <c r="D6" s="226" t="s">
        <v>89</v>
      </c>
      <c r="E6" s="226" t="s">
        <v>24</v>
      </c>
      <c r="F6" s="226" t="s">
        <v>25</v>
      </c>
      <c r="G6" s="226" t="s">
        <v>15</v>
      </c>
    </row>
    <row r="7" spans="1:7" ht="6" customHeight="1">
      <c r="A7" s="345"/>
      <c r="B7" s="67"/>
      <c r="C7" s="68"/>
      <c r="D7" s="227"/>
      <c r="E7" s="227"/>
      <c r="F7" s="227"/>
      <c r="G7" s="227"/>
    </row>
    <row r="8" spans="1:7" ht="27" customHeight="1">
      <c r="A8" s="230" t="s">
        <v>256</v>
      </c>
      <c r="B8" s="159">
        <v>25300</v>
      </c>
      <c r="C8" s="159">
        <v>46300</v>
      </c>
      <c r="D8" s="159">
        <v>35100</v>
      </c>
      <c r="E8" s="159">
        <v>4000</v>
      </c>
      <c r="F8" s="159">
        <v>110600</v>
      </c>
      <c r="G8" s="159"/>
    </row>
    <row r="9" spans="1:7" ht="6" customHeight="1">
      <c r="A9" s="223"/>
      <c r="B9" s="68"/>
      <c r="C9" s="68"/>
      <c r="D9" s="68"/>
      <c r="E9" s="68"/>
      <c r="F9" s="68"/>
      <c r="G9" s="227"/>
    </row>
    <row r="10" spans="1:7" ht="15" customHeight="1">
      <c r="A10" s="230" t="s">
        <v>145</v>
      </c>
      <c r="B10" s="159">
        <v>11000</v>
      </c>
      <c r="C10" s="159">
        <v>31200</v>
      </c>
      <c r="D10" s="159">
        <v>23400</v>
      </c>
      <c r="E10" s="159">
        <v>2500</v>
      </c>
      <c r="F10" s="159">
        <v>68100</v>
      </c>
      <c r="G10" s="297"/>
    </row>
    <row r="11" spans="1:7" ht="6" customHeight="1">
      <c r="A11" s="230"/>
      <c r="B11" s="231"/>
      <c r="C11" s="231"/>
      <c r="D11" s="231"/>
      <c r="E11" s="231"/>
      <c r="F11" s="231"/>
      <c r="G11" s="297"/>
    </row>
    <row r="12" spans="1:13" ht="15" customHeight="1">
      <c r="A12" s="230" t="s">
        <v>146</v>
      </c>
      <c r="B12" s="231">
        <v>43.7</v>
      </c>
      <c r="C12" s="231">
        <v>67.3</v>
      </c>
      <c r="D12" s="231">
        <v>66.8</v>
      </c>
      <c r="E12" s="231">
        <v>62.7</v>
      </c>
      <c r="F12" s="231">
        <v>61.6</v>
      </c>
      <c r="H12" s="233"/>
      <c r="I12" s="233"/>
      <c r="J12" s="233"/>
      <c r="K12" s="233"/>
      <c r="L12" s="233"/>
      <c r="M12" s="233"/>
    </row>
    <row r="13" spans="1:13" ht="15" customHeight="1">
      <c r="A13" s="149" t="s">
        <v>257</v>
      </c>
      <c r="B13" s="298">
        <v>8.3</v>
      </c>
      <c r="C13" s="298">
        <v>14.1</v>
      </c>
      <c r="D13" s="298">
        <v>13.2</v>
      </c>
      <c r="E13" s="298">
        <v>7.3</v>
      </c>
      <c r="F13" s="298">
        <v>12.2</v>
      </c>
      <c r="G13" s="299">
        <v>13500</v>
      </c>
      <c r="H13" s="233"/>
      <c r="I13" s="233"/>
      <c r="J13" s="233"/>
      <c r="K13" s="233"/>
      <c r="L13" s="233"/>
      <c r="M13" s="233"/>
    </row>
    <row r="14" spans="1:13" ht="15" customHeight="1">
      <c r="A14" s="117" t="s">
        <v>258</v>
      </c>
      <c r="B14" s="298">
        <v>18.4</v>
      </c>
      <c r="C14" s="298">
        <v>33.5</v>
      </c>
      <c r="D14" s="298">
        <v>30</v>
      </c>
      <c r="E14" s="298">
        <v>11.7</v>
      </c>
      <c r="F14" s="298">
        <v>28.2</v>
      </c>
      <c r="G14" s="299">
        <v>31200</v>
      </c>
      <c r="H14" s="233"/>
      <c r="I14" s="233"/>
      <c r="J14" s="233"/>
      <c r="K14" s="233"/>
      <c r="L14" s="233"/>
      <c r="M14" s="233"/>
    </row>
    <row r="15" spans="1:13" ht="15" customHeight="1">
      <c r="A15" s="117" t="s">
        <v>259</v>
      </c>
      <c r="B15" s="298">
        <v>1.7</v>
      </c>
      <c r="C15" s="298">
        <v>2.3</v>
      </c>
      <c r="D15" s="298">
        <v>4.1</v>
      </c>
      <c r="E15" s="298">
        <v>3.6</v>
      </c>
      <c r="F15" s="298">
        <v>2.8</v>
      </c>
      <c r="G15" s="299">
        <v>3100</v>
      </c>
      <c r="H15" s="233"/>
      <c r="I15" s="233"/>
      <c r="J15" s="233"/>
      <c r="K15" s="233"/>
      <c r="L15" s="233"/>
      <c r="M15" s="233"/>
    </row>
    <row r="16" spans="1:13" ht="15" customHeight="1">
      <c r="A16" s="117" t="s">
        <v>260</v>
      </c>
      <c r="B16" s="298">
        <v>0.7</v>
      </c>
      <c r="C16" s="298">
        <v>2</v>
      </c>
      <c r="D16" s="298">
        <v>2.3</v>
      </c>
      <c r="E16" s="298">
        <v>1.6</v>
      </c>
      <c r="F16" s="298">
        <v>1.8</v>
      </c>
      <c r="G16" s="299">
        <v>2000</v>
      </c>
      <c r="H16" s="233"/>
      <c r="I16" s="233"/>
      <c r="J16" s="233"/>
      <c r="K16" s="233"/>
      <c r="L16" s="233"/>
      <c r="M16" s="233"/>
    </row>
    <row r="17" spans="1:13" ht="15" customHeight="1">
      <c r="A17" s="117" t="s">
        <v>261</v>
      </c>
      <c r="B17" s="298">
        <v>1.7</v>
      </c>
      <c r="C17" s="298">
        <v>4.1</v>
      </c>
      <c r="D17" s="298">
        <v>7.6</v>
      </c>
      <c r="E17" s="298">
        <v>7.3</v>
      </c>
      <c r="F17" s="298">
        <v>4.8</v>
      </c>
      <c r="G17" s="299">
        <v>5300</v>
      </c>
      <c r="H17" s="233"/>
      <c r="I17" s="233"/>
      <c r="J17" s="233"/>
      <c r="K17" s="233"/>
      <c r="L17" s="233"/>
      <c r="M17" s="233"/>
    </row>
    <row r="18" spans="1:13" ht="15" customHeight="1">
      <c r="A18" s="117" t="s">
        <v>73</v>
      </c>
      <c r="B18" s="298">
        <v>12</v>
      </c>
      <c r="C18" s="298">
        <v>10.7</v>
      </c>
      <c r="D18" s="298">
        <v>9.4</v>
      </c>
      <c r="E18" s="298">
        <v>31.3</v>
      </c>
      <c r="F18" s="298">
        <v>11.3</v>
      </c>
      <c r="G18" s="299">
        <v>12500</v>
      </c>
      <c r="H18" s="233"/>
      <c r="I18" s="233"/>
      <c r="J18" s="233"/>
      <c r="K18" s="233"/>
      <c r="L18" s="233"/>
      <c r="M18" s="233"/>
    </row>
    <row r="19" spans="1:13" ht="15" customHeight="1">
      <c r="A19" s="117" t="s">
        <v>112</v>
      </c>
      <c r="B19" s="298">
        <v>1.4</v>
      </c>
      <c r="C19" s="298">
        <v>1.4</v>
      </c>
      <c r="D19" s="298">
        <v>1.8</v>
      </c>
      <c r="E19" s="298">
        <v>3</v>
      </c>
      <c r="F19" s="298">
        <v>1.6</v>
      </c>
      <c r="G19" s="299">
        <v>1700</v>
      </c>
      <c r="H19" s="233"/>
      <c r="I19" s="233"/>
      <c r="J19" s="233"/>
      <c r="K19" s="233"/>
      <c r="L19" s="233"/>
      <c r="M19" s="233"/>
    </row>
    <row r="20" spans="1:7" ht="6" customHeight="1">
      <c r="A20" s="237"/>
      <c r="B20" s="238"/>
      <c r="C20" s="238"/>
      <c r="D20" s="238"/>
      <c r="E20" s="238"/>
      <c r="F20" s="238"/>
      <c r="G20" s="238"/>
    </row>
    <row r="21" spans="1:7" ht="24.75" customHeight="1">
      <c r="A21" s="410" t="s">
        <v>239</v>
      </c>
      <c r="B21" s="410"/>
      <c r="C21" s="410"/>
      <c r="D21" s="410"/>
      <c r="E21" s="410"/>
      <c r="F21" s="410"/>
      <c r="G21" s="410"/>
    </row>
    <row r="22" ht="13.5">
      <c r="A22" s="383" t="s">
        <v>262</v>
      </c>
    </row>
    <row r="32" spans="4:6" ht="12">
      <c r="D32" s="239"/>
      <c r="E32" s="239"/>
      <c r="F32" s="239"/>
    </row>
    <row r="33" spans="5:6" ht="12">
      <c r="E33" s="239"/>
      <c r="F33" s="239"/>
    </row>
    <row r="34" spans="2:6" ht="12">
      <c r="B34" s="239"/>
      <c r="C34" s="239"/>
      <c r="D34" s="239"/>
      <c r="E34" s="239"/>
      <c r="F34" s="239"/>
    </row>
    <row r="35" spans="2:6" ht="12">
      <c r="B35" s="239"/>
      <c r="C35" s="239"/>
      <c r="D35" s="239"/>
      <c r="E35" s="239"/>
      <c r="F35" s="239"/>
    </row>
    <row r="36" spans="2:6" ht="12">
      <c r="B36" s="239"/>
      <c r="C36" s="239"/>
      <c r="D36" s="239"/>
      <c r="E36" s="239"/>
      <c r="F36" s="239"/>
    </row>
    <row r="37" spans="2:6" ht="12">
      <c r="B37" s="239"/>
      <c r="C37" s="239"/>
      <c r="D37" s="239"/>
      <c r="E37" s="239"/>
      <c r="F37" s="239"/>
    </row>
    <row r="38" ht="12">
      <c r="F38" s="239"/>
    </row>
    <row r="39" spans="2:6" ht="12">
      <c r="B39" s="239"/>
      <c r="C39" s="239"/>
      <c r="D39" s="239"/>
      <c r="E39" s="239"/>
      <c r="F39" s="239"/>
    </row>
    <row r="40" ht="12">
      <c r="F40" s="239"/>
    </row>
  </sheetData>
  <sheetProtection/>
  <mergeCells count="2">
    <mergeCell ref="B5:E5"/>
    <mergeCell ref="A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1.421875" style="38" customWidth="1"/>
    <col min="2" max="2" width="11.7109375" style="38" customWidth="1"/>
    <col min="3" max="3" width="10.57421875" style="38" bestFit="1" customWidth="1"/>
    <col min="4" max="4" width="9.57421875" style="38" bestFit="1" customWidth="1"/>
    <col min="5" max="5" width="12.57421875" style="38" customWidth="1"/>
    <col min="6" max="6" width="9.140625" style="59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spans="1:6" s="63" customFormat="1" ht="12">
      <c r="A1" s="63" t="s">
        <v>314</v>
      </c>
      <c r="F1" s="90"/>
    </row>
    <row r="3" ht="12">
      <c r="D3" s="51"/>
    </row>
    <row r="4" spans="1:6" ht="12">
      <c r="A4" s="104"/>
      <c r="B4" s="104"/>
      <c r="C4" s="104"/>
      <c r="D4" s="105"/>
      <c r="E4" s="104"/>
      <c r="F4" s="106"/>
    </row>
    <row r="5" spans="1:12" ht="12">
      <c r="A5" s="107"/>
      <c r="B5" s="125" t="s">
        <v>0</v>
      </c>
      <c r="C5" s="125"/>
      <c r="D5" s="124"/>
      <c r="E5" s="107"/>
      <c r="F5" s="108"/>
      <c r="J5" s="393"/>
      <c r="K5" s="393"/>
      <c r="L5" s="393"/>
    </row>
    <row r="6" spans="1:13" ht="30" customHeight="1">
      <c r="A6" s="109" t="s">
        <v>100</v>
      </c>
      <c r="B6" s="97" t="s">
        <v>2</v>
      </c>
      <c r="C6" s="110" t="s">
        <v>89</v>
      </c>
      <c r="D6" s="110" t="s">
        <v>24</v>
      </c>
      <c r="E6" s="110" t="s">
        <v>25</v>
      </c>
      <c r="F6" s="111" t="s">
        <v>15</v>
      </c>
      <c r="J6" s="73"/>
      <c r="K6" s="73"/>
      <c r="L6" s="73"/>
      <c r="M6" s="73"/>
    </row>
    <row r="7" spans="1:13" ht="6" customHeight="1">
      <c r="A7" s="107"/>
      <c r="B7" s="68"/>
      <c r="C7" s="85"/>
      <c r="D7" s="85"/>
      <c r="E7" s="85"/>
      <c r="F7" s="133"/>
      <c r="J7" s="73"/>
      <c r="K7" s="73"/>
      <c r="L7" s="73"/>
      <c r="M7" s="73"/>
    </row>
    <row r="8" spans="1:13" ht="15" customHeight="1">
      <c r="A8" s="112" t="s">
        <v>99</v>
      </c>
      <c r="B8" s="74">
        <v>27600</v>
      </c>
      <c r="C8" s="74">
        <v>20700</v>
      </c>
      <c r="D8" s="74">
        <v>2300</v>
      </c>
      <c r="E8" s="74">
        <v>50600</v>
      </c>
      <c r="F8" s="74"/>
      <c r="J8" s="39"/>
      <c r="K8" s="39"/>
      <c r="L8" s="39"/>
      <c r="M8" s="39"/>
    </row>
    <row r="9" spans="1:13" ht="6" customHeight="1">
      <c r="A9" s="112"/>
      <c r="B9" s="74"/>
      <c r="C9" s="74"/>
      <c r="D9" s="74"/>
      <c r="E9" s="74"/>
      <c r="F9" s="74"/>
      <c r="J9" s="39"/>
      <c r="K9" s="39"/>
      <c r="L9" s="39"/>
      <c r="M9" s="39"/>
    </row>
    <row r="10" spans="1:13" ht="15" customHeight="1">
      <c r="A10" s="113" t="s">
        <v>100</v>
      </c>
      <c r="B10" s="75">
        <v>15500</v>
      </c>
      <c r="C10" s="75">
        <v>18100</v>
      </c>
      <c r="D10" s="75">
        <v>4800</v>
      </c>
      <c r="E10" s="75">
        <v>38400</v>
      </c>
      <c r="J10" s="39"/>
      <c r="K10" s="39"/>
      <c r="L10" s="39"/>
      <c r="M10" s="39"/>
    </row>
    <row r="11" spans="1:13" ht="15" customHeight="1">
      <c r="A11" s="113" t="s">
        <v>101</v>
      </c>
      <c r="B11" s="75">
        <v>9700</v>
      </c>
      <c r="C11" s="75">
        <v>10100</v>
      </c>
      <c r="D11" s="75">
        <v>1500</v>
      </c>
      <c r="E11" s="75">
        <v>21200</v>
      </c>
      <c r="J11" s="39"/>
      <c r="K11" s="39"/>
      <c r="L11" s="39"/>
      <c r="M11" s="39"/>
    </row>
    <row r="12" spans="1:13" ht="6" customHeight="1">
      <c r="A12" s="113"/>
      <c r="B12" s="76"/>
      <c r="C12" s="76"/>
      <c r="D12" s="76"/>
      <c r="E12" s="76"/>
      <c r="J12" s="39"/>
      <c r="K12" s="39"/>
      <c r="L12" s="39"/>
      <c r="M12" s="39"/>
    </row>
    <row r="13" spans="1:13" ht="15" customHeight="1">
      <c r="A13" s="107" t="s">
        <v>333</v>
      </c>
      <c r="B13" s="48"/>
      <c r="C13" s="48"/>
      <c r="D13" s="48"/>
      <c r="E13" s="48"/>
      <c r="J13" s="39"/>
      <c r="K13" s="39"/>
      <c r="L13" s="39"/>
      <c r="M13" s="39"/>
    </row>
    <row r="14" spans="1:13" ht="15" customHeight="1">
      <c r="A14" s="117" t="s">
        <v>120</v>
      </c>
      <c r="B14" s="39">
        <v>28</v>
      </c>
      <c r="C14" s="39">
        <v>37.6</v>
      </c>
      <c r="D14" s="39">
        <v>24</v>
      </c>
      <c r="E14" s="39">
        <v>31.8</v>
      </c>
      <c r="F14" s="59">
        <v>16100.000000000002</v>
      </c>
      <c r="H14" s="39"/>
      <c r="I14" s="39"/>
      <c r="J14" s="39"/>
      <c r="K14" s="39"/>
      <c r="L14" s="39"/>
      <c r="M14" s="39"/>
    </row>
    <row r="15" spans="1:13" ht="15" customHeight="1">
      <c r="A15" s="117" t="s">
        <v>59</v>
      </c>
      <c r="B15" s="39">
        <v>5.3</v>
      </c>
      <c r="C15" s="39">
        <v>8.9</v>
      </c>
      <c r="D15" s="39">
        <v>25.2</v>
      </c>
      <c r="E15" s="39">
        <v>7.7</v>
      </c>
      <c r="F15" s="59">
        <v>3900</v>
      </c>
      <c r="H15" s="39"/>
      <c r="I15" s="39"/>
      <c r="J15" s="39"/>
      <c r="K15" s="39"/>
      <c r="L15" s="39"/>
      <c r="M15" s="39"/>
    </row>
    <row r="16" spans="1:13" ht="15" customHeight="1">
      <c r="A16" s="117" t="s">
        <v>85</v>
      </c>
      <c r="B16" s="39">
        <v>2.8</v>
      </c>
      <c r="C16" s="39">
        <v>3.8</v>
      </c>
      <c r="D16" s="39">
        <v>12.8</v>
      </c>
      <c r="E16" s="39">
        <v>3.6</v>
      </c>
      <c r="F16" s="59">
        <v>1800</v>
      </c>
      <c r="H16" s="39"/>
      <c r="I16" s="39"/>
      <c r="J16" s="39"/>
      <c r="K16" s="39"/>
      <c r="L16" s="39"/>
      <c r="M16" s="39"/>
    </row>
    <row r="17" spans="1:13" ht="15" customHeight="1">
      <c r="A17" s="117" t="s">
        <v>121</v>
      </c>
      <c r="B17" s="39">
        <v>5.5</v>
      </c>
      <c r="C17" s="39">
        <v>8.5</v>
      </c>
      <c r="D17" s="39">
        <v>10.2</v>
      </c>
      <c r="E17" s="39">
        <v>6.9</v>
      </c>
      <c r="F17" s="59">
        <v>3500</v>
      </c>
      <c r="H17" s="39"/>
      <c r="I17" s="39"/>
      <c r="J17" s="39"/>
      <c r="K17" s="39"/>
      <c r="L17" s="39"/>
      <c r="M17" s="39"/>
    </row>
    <row r="18" spans="1:13" ht="15" customHeight="1">
      <c r="A18" s="117" t="s">
        <v>67</v>
      </c>
      <c r="B18" s="39">
        <v>2.1</v>
      </c>
      <c r="C18" s="39">
        <v>4.6</v>
      </c>
      <c r="D18" s="39">
        <v>13.9</v>
      </c>
      <c r="E18" s="39">
        <v>3.7</v>
      </c>
      <c r="F18" s="59">
        <v>1900</v>
      </c>
      <c r="H18" s="39"/>
      <c r="I18" s="39"/>
      <c r="J18" s="39"/>
      <c r="K18" s="39"/>
      <c r="L18" s="39"/>
      <c r="M18" s="39"/>
    </row>
    <row r="19" spans="1:13" ht="15" customHeight="1">
      <c r="A19" s="117" t="s">
        <v>66</v>
      </c>
      <c r="B19" s="39">
        <v>2.7</v>
      </c>
      <c r="C19" s="39">
        <v>4</v>
      </c>
      <c r="D19" s="39">
        <v>29.5</v>
      </c>
      <c r="E19" s="39">
        <v>4.4</v>
      </c>
      <c r="F19" s="59">
        <v>2200</v>
      </c>
      <c r="H19" s="39"/>
      <c r="I19" s="39"/>
      <c r="J19" s="39"/>
      <c r="K19" s="39"/>
      <c r="L19" s="39"/>
      <c r="M19" s="39"/>
    </row>
    <row r="20" spans="1:13" ht="15" customHeight="1">
      <c r="A20" s="117" t="s">
        <v>62</v>
      </c>
      <c r="B20" s="39">
        <v>2.9</v>
      </c>
      <c r="C20" s="39">
        <v>10.6</v>
      </c>
      <c r="D20" s="39">
        <v>29.8</v>
      </c>
      <c r="E20" s="39">
        <v>7.2</v>
      </c>
      <c r="F20" s="59">
        <v>3700</v>
      </c>
      <c r="H20" s="39"/>
      <c r="I20" s="39"/>
      <c r="J20" s="39"/>
      <c r="K20" s="39"/>
      <c r="L20" s="39"/>
      <c r="M20" s="39"/>
    </row>
    <row r="21" spans="1:13" ht="15" customHeight="1">
      <c r="A21" s="117" t="s">
        <v>63</v>
      </c>
      <c r="B21" s="39">
        <v>0.2</v>
      </c>
      <c r="C21" s="39">
        <v>0.8</v>
      </c>
      <c r="D21" s="39">
        <v>8.7</v>
      </c>
      <c r="E21" s="39">
        <v>0.8</v>
      </c>
      <c r="F21" s="59">
        <v>400</v>
      </c>
      <c r="H21" s="39"/>
      <c r="I21" s="39"/>
      <c r="J21" s="39"/>
      <c r="K21" s="39"/>
      <c r="L21" s="39"/>
      <c r="M21" s="39"/>
    </row>
    <row r="22" spans="1:13" ht="15" customHeight="1">
      <c r="A22" s="117" t="s">
        <v>65</v>
      </c>
      <c r="B22" s="39">
        <v>2.8</v>
      </c>
      <c r="C22" s="39">
        <v>3.8</v>
      </c>
      <c r="D22" s="39">
        <v>23.9</v>
      </c>
      <c r="E22" s="39">
        <v>4.2</v>
      </c>
      <c r="F22" s="59">
        <v>2100</v>
      </c>
      <c r="H22" s="39"/>
      <c r="I22" s="39"/>
      <c r="J22" s="39"/>
      <c r="K22" s="39"/>
      <c r="L22" s="39"/>
      <c r="M22" s="39"/>
    </row>
    <row r="23" spans="1:13" ht="15" customHeight="1">
      <c r="A23" s="117" t="s">
        <v>60</v>
      </c>
      <c r="B23" s="39">
        <v>3.7</v>
      </c>
      <c r="C23" s="39">
        <v>5</v>
      </c>
      <c r="D23" s="39">
        <v>28.8</v>
      </c>
      <c r="E23" s="39">
        <v>5.4</v>
      </c>
      <c r="F23" s="59">
        <v>2700</v>
      </c>
      <c r="H23" s="39"/>
      <c r="I23" s="39"/>
      <c r="J23" s="39"/>
      <c r="K23" s="39"/>
      <c r="L23" s="39"/>
      <c r="M23" s="39"/>
    </row>
    <row r="24" spans="1:13" ht="6" customHeight="1">
      <c r="A24" s="114"/>
      <c r="B24" s="56"/>
      <c r="C24" s="56"/>
      <c r="D24" s="56"/>
      <c r="E24" s="56"/>
      <c r="F24" s="91"/>
      <c r="J24" s="39"/>
      <c r="K24" s="39"/>
      <c r="L24" s="39"/>
      <c r="M24" s="39"/>
    </row>
    <row r="25" spans="1:13" ht="28.5" customHeight="1">
      <c r="A25" s="394" t="s">
        <v>335</v>
      </c>
      <c r="B25" s="394"/>
      <c r="C25" s="394"/>
      <c r="D25" s="394"/>
      <c r="E25" s="394"/>
      <c r="F25" s="394"/>
      <c r="J25" s="39"/>
      <c r="K25" s="39"/>
      <c r="L25" s="39"/>
      <c r="M25" s="39"/>
    </row>
    <row r="26" spans="2:6" s="63" customFormat="1" ht="12" customHeight="1">
      <c r="B26" s="60"/>
      <c r="C26" s="60"/>
      <c r="D26" s="60"/>
      <c r="E26" s="60"/>
      <c r="F26" s="90"/>
    </row>
  </sheetData>
  <sheetProtection/>
  <mergeCells count="2">
    <mergeCell ref="J5:L5"/>
    <mergeCell ref="A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colBreaks count="1" manualBreakCount="1">
    <brk id="7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00390625" style="0" customWidth="1"/>
    <col min="2" max="2" width="9.28125" style="0" customWidth="1"/>
    <col min="3" max="3" width="13.00390625" style="0" customWidth="1"/>
    <col min="4" max="6" width="9.28125" style="0" bestFit="1" customWidth="1"/>
    <col min="7" max="7" width="9.421875" style="0" bestFit="1" customWidth="1"/>
  </cols>
  <sheetData>
    <row r="1" spans="1:7" ht="15" customHeight="1">
      <c r="A1" s="217" t="s">
        <v>263</v>
      </c>
      <c r="B1" s="39"/>
      <c r="C1" s="39"/>
      <c r="D1" s="39"/>
      <c r="E1" s="39"/>
      <c r="F1" s="39"/>
      <c r="G1" s="39"/>
    </row>
    <row r="2" spans="1:7" ht="15" customHeight="1">
      <c r="A2" s="38"/>
      <c r="B2" s="39"/>
      <c r="C2" s="39"/>
      <c r="D2" s="39"/>
      <c r="E2" s="39"/>
      <c r="F2" s="39"/>
      <c r="G2" s="39"/>
    </row>
    <row r="3" spans="1:7" ht="15" customHeight="1">
      <c r="A3" s="84"/>
      <c r="B3" s="56"/>
      <c r="C3" s="56"/>
      <c r="D3" s="56"/>
      <c r="E3" s="56"/>
      <c r="F3" s="300" t="s">
        <v>264</v>
      </c>
      <c r="G3" s="56"/>
    </row>
    <row r="4" spans="1:7" ht="15" customHeight="1">
      <c r="A4" s="116"/>
      <c r="B4" s="412" t="s">
        <v>0</v>
      </c>
      <c r="C4" s="412"/>
      <c r="D4" s="412"/>
      <c r="E4" s="412"/>
      <c r="F4" s="301"/>
      <c r="G4" s="302"/>
    </row>
    <row r="5" spans="1:7" ht="30" customHeight="1">
      <c r="A5" s="303" t="s">
        <v>265</v>
      </c>
      <c r="B5" s="244" t="s">
        <v>219</v>
      </c>
      <c r="C5" s="244" t="s">
        <v>2</v>
      </c>
      <c r="D5" s="147" t="s">
        <v>89</v>
      </c>
      <c r="E5" s="147" t="s">
        <v>24</v>
      </c>
      <c r="F5" s="147" t="s">
        <v>25</v>
      </c>
      <c r="G5" s="110" t="s">
        <v>3</v>
      </c>
    </row>
    <row r="6" spans="1:7" ht="6" customHeight="1">
      <c r="A6" s="304"/>
      <c r="B6" s="67"/>
      <c r="C6" s="67"/>
      <c r="D6" s="48"/>
      <c r="E6" s="48"/>
      <c r="F6" s="48"/>
      <c r="G6" s="85"/>
    </row>
    <row r="7" spans="1:14" ht="15" customHeight="1">
      <c r="A7" s="304" t="s">
        <v>25</v>
      </c>
      <c r="B7" s="67">
        <v>22.8</v>
      </c>
      <c r="C7" s="67">
        <v>41.9</v>
      </c>
      <c r="D7" s="67">
        <v>31.7</v>
      </c>
      <c r="E7" s="67">
        <v>3.6</v>
      </c>
      <c r="F7" s="48">
        <v>100</v>
      </c>
      <c r="G7" s="133">
        <v>110600</v>
      </c>
      <c r="H7" s="22"/>
      <c r="I7" s="22"/>
      <c r="J7" s="22"/>
      <c r="K7" s="22"/>
      <c r="L7" s="22"/>
      <c r="M7" s="22"/>
      <c r="N7" s="22"/>
    </row>
    <row r="8" spans="1:14" ht="15" customHeight="1">
      <c r="A8" s="305" t="s">
        <v>266</v>
      </c>
      <c r="B8" s="39">
        <v>49.7</v>
      </c>
      <c r="C8" s="39">
        <v>42.3</v>
      </c>
      <c r="D8" s="39">
        <v>7.8</v>
      </c>
      <c r="E8" s="39">
        <v>0.2</v>
      </c>
      <c r="F8" s="306">
        <v>100</v>
      </c>
      <c r="G8" s="75">
        <v>36200</v>
      </c>
      <c r="H8" s="22"/>
      <c r="I8" s="22"/>
      <c r="J8" s="22"/>
      <c r="K8" s="22"/>
      <c r="L8" s="22"/>
      <c r="M8" s="22"/>
      <c r="N8" s="22"/>
    </row>
    <row r="9" spans="1:14" ht="15" customHeight="1">
      <c r="A9" s="307" t="s">
        <v>267</v>
      </c>
      <c r="B9" s="39">
        <v>14.1</v>
      </c>
      <c r="C9" s="39">
        <v>54.1</v>
      </c>
      <c r="D9" s="39">
        <v>31.1</v>
      </c>
      <c r="E9" s="39">
        <v>0.7</v>
      </c>
      <c r="F9" s="306">
        <v>100</v>
      </c>
      <c r="G9" s="75">
        <v>31700</v>
      </c>
      <c r="H9" s="22"/>
      <c r="I9" s="22"/>
      <c r="J9" s="22"/>
      <c r="K9" s="22"/>
      <c r="L9" s="22"/>
      <c r="M9" s="22"/>
      <c r="N9" s="22"/>
    </row>
    <row r="10" spans="1:14" ht="15" customHeight="1">
      <c r="A10" s="307" t="s">
        <v>268</v>
      </c>
      <c r="B10" s="131">
        <v>6.5</v>
      </c>
      <c r="C10" s="131">
        <v>32.4</v>
      </c>
      <c r="D10" s="131">
        <v>52.4</v>
      </c>
      <c r="E10" s="131">
        <v>8.7</v>
      </c>
      <c r="F10" s="306">
        <v>100</v>
      </c>
      <c r="G10" s="75">
        <v>42700</v>
      </c>
      <c r="H10" s="22"/>
      <c r="I10" s="22"/>
      <c r="J10" s="22"/>
      <c r="K10" s="22"/>
      <c r="L10" s="22"/>
      <c r="M10" s="22"/>
      <c r="N10" s="22"/>
    </row>
    <row r="11" spans="1:7" ht="6" customHeight="1">
      <c r="A11" s="308"/>
      <c r="B11" s="56"/>
      <c r="C11" s="56"/>
      <c r="D11" s="56"/>
      <c r="E11" s="56"/>
      <c r="F11" s="309"/>
      <c r="G11" s="310"/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23" sqref="G23"/>
    </sheetView>
  </sheetViews>
  <sheetFormatPr defaultColWidth="9.140625" defaultRowHeight="15" customHeight="1"/>
  <cols>
    <col min="1" max="1" width="20.140625" style="3" customWidth="1"/>
    <col min="2" max="3" width="13.140625" style="3" customWidth="1"/>
    <col min="4" max="4" width="12.57421875" style="3" customWidth="1"/>
    <col min="5" max="5" width="17.7109375" style="3" hidden="1" customWidth="1"/>
    <col min="6" max="6" width="15.8515625" style="3" customWidth="1"/>
    <col min="7" max="16384" width="9.140625" style="3" customWidth="1"/>
  </cols>
  <sheetData>
    <row r="1" ht="13.5" customHeight="1">
      <c r="A1" s="1" t="s">
        <v>269</v>
      </c>
    </row>
    <row r="2" ht="13.5" customHeight="1">
      <c r="A2" s="1"/>
    </row>
    <row r="3" spans="1:6" ht="13.5" customHeight="1">
      <c r="A3" s="4"/>
      <c r="B3" s="4"/>
      <c r="C3" s="4"/>
      <c r="D3" s="4"/>
      <c r="E3" s="386" t="s">
        <v>162</v>
      </c>
      <c r="F3" s="386"/>
    </row>
    <row r="4" spans="1:6" ht="13.5" customHeight="1">
      <c r="A4" s="101"/>
      <c r="B4" s="101"/>
      <c r="C4" s="101"/>
      <c r="D4" s="101"/>
      <c r="E4" s="101"/>
      <c r="F4" s="311"/>
    </row>
    <row r="5" spans="1:6" ht="15" customHeight="1">
      <c r="A5" s="102"/>
      <c r="B5" s="125" t="s">
        <v>0</v>
      </c>
      <c r="C5" s="125"/>
      <c r="D5" s="125"/>
      <c r="E5" s="125"/>
      <c r="F5" s="311"/>
    </row>
    <row r="6" spans="1:6" ht="30" customHeight="1">
      <c r="A6" s="96"/>
      <c r="B6" s="97" t="s">
        <v>2</v>
      </c>
      <c r="C6" s="97" t="s">
        <v>89</v>
      </c>
      <c r="D6" s="97" t="s">
        <v>24</v>
      </c>
      <c r="E6" s="97" t="s">
        <v>109</v>
      </c>
      <c r="F6" s="98" t="s">
        <v>25</v>
      </c>
    </row>
    <row r="7" ht="6" customHeight="1">
      <c r="A7" s="94"/>
    </row>
    <row r="8" spans="1:6" ht="12" customHeight="1">
      <c r="A8" s="102" t="s">
        <v>3</v>
      </c>
      <c r="B8" s="312">
        <v>74900</v>
      </c>
      <c r="C8" s="312">
        <v>73100</v>
      </c>
      <c r="D8" s="312">
        <v>4700</v>
      </c>
      <c r="E8" s="312">
        <v>77800</v>
      </c>
      <c r="F8" s="312">
        <v>152800</v>
      </c>
    </row>
    <row r="9" spans="1:6" ht="6" customHeight="1">
      <c r="A9" s="102"/>
      <c r="B9" s="313"/>
      <c r="C9" s="313"/>
      <c r="D9" s="313"/>
      <c r="E9" s="313"/>
      <c r="F9" s="313"/>
    </row>
    <row r="10" spans="1:6" ht="12" customHeight="1">
      <c r="A10" s="102" t="s">
        <v>270</v>
      </c>
      <c r="B10" s="313">
        <v>100</v>
      </c>
      <c r="C10" s="313">
        <v>100</v>
      </c>
      <c r="D10" s="313">
        <v>100</v>
      </c>
      <c r="E10" s="313">
        <v>100</v>
      </c>
      <c r="F10" s="313">
        <v>100</v>
      </c>
    </row>
    <row r="11" spans="1:12" ht="13.5" customHeight="1">
      <c r="A11" s="103" t="s">
        <v>14</v>
      </c>
      <c r="B11" s="251">
        <v>3.3</v>
      </c>
      <c r="C11" s="251">
        <v>1.6</v>
      </c>
      <c r="D11" s="251">
        <v>2.2</v>
      </c>
      <c r="E11" s="251">
        <v>1.6</v>
      </c>
      <c r="F11" s="251">
        <v>2.4</v>
      </c>
      <c r="G11" s="18"/>
      <c r="H11" s="18"/>
      <c r="I11" s="18"/>
      <c r="J11" s="18"/>
      <c r="K11" s="18"/>
      <c r="L11" s="18"/>
    </row>
    <row r="12" spans="1:12" ht="13.5" customHeight="1">
      <c r="A12" s="103" t="s">
        <v>4</v>
      </c>
      <c r="B12" s="251">
        <v>9.3</v>
      </c>
      <c r="C12" s="251">
        <v>7.8</v>
      </c>
      <c r="D12" s="251">
        <v>11.4</v>
      </c>
      <c r="E12" s="251">
        <v>8</v>
      </c>
      <c r="F12" s="251">
        <v>8.6</v>
      </c>
      <c r="G12" s="18"/>
      <c r="H12" s="18"/>
      <c r="I12" s="18"/>
      <c r="J12" s="18"/>
      <c r="K12" s="18"/>
      <c r="L12" s="18"/>
    </row>
    <row r="13" spans="1:12" ht="13.5" customHeight="1">
      <c r="A13" s="103" t="s">
        <v>5</v>
      </c>
      <c r="B13" s="251">
        <v>10.8</v>
      </c>
      <c r="C13" s="251">
        <v>12.3</v>
      </c>
      <c r="D13" s="251">
        <v>6.6</v>
      </c>
      <c r="E13" s="251">
        <v>11.9</v>
      </c>
      <c r="F13" s="251">
        <v>11.4</v>
      </c>
      <c r="G13" s="18"/>
      <c r="H13" s="18"/>
      <c r="I13" s="18"/>
      <c r="J13" s="18"/>
      <c r="K13" s="18"/>
      <c r="L13" s="18"/>
    </row>
    <row r="14" spans="1:12" ht="13.5" customHeight="1">
      <c r="A14" s="103" t="s">
        <v>6</v>
      </c>
      <c r="B14" s="251">
        <v>14.9</v>
      </c>
      <c r="C14" s="251">
        <v>16.6</v>
      </c>
      <c r="D14" s="251">
        <v>15.4</v>
      </c>
      <c r="E14" s="251">
        <v>16.5</v>
      </c>
      <c r="F14" s="251">
        <v>15.7</v>
      </c>
      <c r="G14" s="18"/>
      <c r="H14" s="18"/>
      <c r="I14" s="18"/>
      <c r="J14" s="18"/>
      <c r="K14" s="18"/>
      <c r="L14" s="18"/>
    </row>
    <row r="15" spans="1:12" ht="13.5" customHeight="1">
      <c r="A15" s="103" t="s">
        <v>7</v>
      </c>
      <c r="B15" s="251">
        <v>20</v>
      </c>
      <c r="C15" s="251">
        <v>23.3</v>
      </c>
      <c r="D15" s="251">
        <v>22.4</v>
      </c>
      <c r="E15" s="251">
        <v>23.2</v>
      </c>
      <c r="F15" s="251">
        <v>21.6</v>
      </c>
      <c r="G15" s="18"/>
      <c r="H15" s="18"/>
      <c r="I15" s="18"/>
      <c r="J15" s="18"/>
      <c r="K15" s="18"/>
      <c r="L15" s="18"/>
    </row>
    <row r="16" spans="1:12" ht="13.5" customHeight="1">
      <c r="A16" s="103" t="s">
        <v>8</v>
      </c>
      <c r="B16" s="251">
        <v>17</v>
      </c>
      <c r="C16" s="251">
        <v>17.3</v>
      </c>
      <c r="D16" s="251">
        <v>18.2</v>
      </c>
      <c r="E16" s="251">
        <v>17.3</v>
      </c>
      <c r="F16" s="251">
        <v>17.2</v>
      </c>
      <c r="G16" s="18"/>
      <c r="H16" s="18"/>
      <c r="I16" s="18"/>
      <c r="J16" s="18"/>
      <c r="K16" s="18"/>
      <c r="L16" s="18"/>
    </row>
    <row r="17" spans="1:12" ht="13.5" customHeight="1">
      <c r="A17" s="103" t="s">
        <v>16</v>
      </c>
      <c r="B17" s="251">
        <v>24.7</v>
      </c>
      <c r="C17" s="251">
        <v>21.2</v>
      </c>
      <c r="D17" s="251">
        <v>23.7</v>
      </c>
      <c r="E17" s="251">
        <v>21.4</v>
      </c>
      <c r="F17" s="251">
        <v>23</v>
      </c>
      <c r="G17" s="18"/>
      <c r="H17" s="18"/>
      <c r="I17" s="18"/>
      <c r="J17" s="18"/>
      <c r="K17" s="18"/>
      <c r="L17" s="18"/>
    </row>
    <row r="18" ht="6" customHeight="1">
      <c r="A18" s="94"/>
    </row>
    <row r="19" spans="1:6" ht="12" customHeight="1">
      <c r="A19" s="102" t="s">
        <v>9</v>
      </c>
      <c r="B19" s="314">
        <v>33300</v>
      </c>
      <c r="C19" s="314">
        <v>30400</v>
      </c>
      <c r="D19" s="314">
        <v>1700</v>
      </c>
      <c r="E19" s="314">
        <v>32100</v>
      </c>
      <c r="F19" s="314">
        <v>65400.00000000001</v>
      </c>
    </row>
    <row r="20" spans="1:6" ht="6" customHeight="1">
      <c r="A20" s="102"/>
      <c r="B20" s="314"/>
      <c r="C20" s="314"/>
      <c r="D20" s="314"/>
      <c r="E20" s="314"/>
      <c r="F20" s="314"/>
    </row>
    <row r="21" spans="1:6" ht="12" customHeight="1">
      <c r="A21" s="102" t="s">
        <v>271</v>
      </c>
      <c r="B21" s="315">
        <v>100</v>
      </c>
      <c r="C21" s="315">
        <v>100</v>
      </c>
      <c r="D21" s="315">
        <v>100</v>
      </c>
      <c r="E21" s="315">
        <v>100</v>
      </c>
      <c r="F21" s="315">
        <v>100</v>
      </c>
    </row>
    <row r="22" spans="1:12" ht="13.5" customHeight="1">
      <c r="A22" s="103" t="s">
        <v>14</v>
      </c>
      <c r="B22" s="316">
        <v>3.8</v>
      </c>
      <c r="C22" s="316">
        <v>2.1</v>
      </c>
      <c r="D22" s="316">
        <v>0</v>
      </c>
      <c r="E22" s="316">
        <v>2</v>
      </c>
      <c r="F22" s="316">
        <v>2.9</v>
      </c>
      <c r="G22" s="18"/>
      <c r="H22" s="18"/>
      <c r="I22" s="18"/>
      <c r="J22" s="18"/>
      <c r="K22" s="18"/>
      <c r="L22" s="18"/>
    </row>
    <row r="23" spans="1:12" ht="13.5" customHeight="1">
      <c r="A23" s="103" t="s">
        <v>4</v>
      </c>
      <c r="B23" s="316">
        <v>8.6</v>
      </c>
      <c r="C23" s="316">
        <v>8.1</v>
      </c>
      <c r="D23" s="316">
        <v>6.4</v>
      </c>
      <c r="E23" s="316">
        <v>8</v>
      </c>
      <c r="F23" s="316">
        <v>8.3</v>
      </c>
      <c r="G23" s="18"/>
      <c r="H23" s="18"/>
      <c r="I23" s="18"/>
      <c r="J23" s="18"/>
      <c r="K23" s="18"/>
      <c r="L23" s="18"/>
    </row>
    <row r="24" spans="1:12" ht="13.5" customHeight="1">
      <c r="A24" s="103" t="s">
        <v>5</v>
      </c>
      <c r="B24" s="316">
        <v>11</v>
      </c>
      <c r="C24" s="316">
        <v>13</v>
      </c>
      <c r="D24" s="316">
        <v>6.1</v>
      </c>
      <c r="E24" s="316">
        <v>12.7</v>
      </c>
      <c r="F24" s="316">
        <v>11.8</v>
      </c>
      <c r="G24" s="18"/>
      <c r="H24" s="18"/>
      <c r="I24" s="18"/>
      <c r="J24" s="18"/>
      <c r="K24" s="18"/>
      <c r="L24" s="18"/>
    </row>
    <row r="25" spans="1:12" ht="13.5" customHeight="1">
      <c r="A25" s="103" t="s">
        <v>6</v>
      </c>
      <c r="B25" s="316">
        <v>16.1</v>
      </c>
      <c r="C25" s="316">
        <v>18</v>
      </c>
      <c r="D25" s="316">
        <v>20.7</v>
      </c>
      <c r="E25" s="316">
        <v>18.1</v>
      </c>
      <c r="F25" s="316">
        <v>17.1</v>
      </c>
      <c r="G25" s="18"/>
      <c r="H25" s="18"/>
      <c r="I25" s="18"/>
      <c r="J25" s="18"/>
      <c r="K25" s="18"/>
      <c r="L25" s="18"/>
    </row>
    <row r="26" spans="1:12" ht="13.5" customHeight="1">
      <c r="A26" s="103" t="s">
        <v>7</v>
      </c>
      <c r="B26" s="316">
        <v>23.3</v>
      </c>
      <c r="C26" s="316">
        <v>27.6</v>
      </c>
      <c r="D26" s="316">
        <v>33.9</v>
      </c>
      <c r="E26" s="316">
        <v>28</v>
      </c>
      <c r="F26" s="316">
        <v>25.6</v>
      </c>
      <c r="G26" s="18"/>
      <c r="H26" s="18"/>
      <c r="I26" s="18"/>
      <c r="J26" s="18"/>
      <c r="K26" s="18"/>
      <c r="L26" s="18"/>
    </row>
    <row r="27" spans="1:12" ht="13.5" customHeight="1">
      <c r="A27" s="103" t="s">
        <v>8</v>
      </c>
      <c r="B27" s="316">
        <v>18.1</v>
      </c>
      <c r="C27" s="316">
        <v>16.5</v>
      </c>
      <c r="D27" s="316">
        <v>16.3</v>
      </c>
      <c r="E27" s="316">
        <v>16.5</v>
      </c>
      <c r="F27" s="316">
        <v>17.3</v>
      </c>
      <c r="G27" s="18"/>
      <c r="H27" s="18"/>
      <c r="I27" s="18"/>
      <c r="J27" s="18"/>
      <c r="K27" s="18"/>
      <c r="L27" s="18"/>
    </row>
    <row r="28" spans="1:12" ht="13.5" customHeight="1">
      <c r="A28" s="103" t="s">
        <v>16</v>
      </c>
      <c r="B28" s="316">
        <v>19.1</v>
      </c>
      <c r="C28" s="316">
        <v>14.6</v>
      </c>
      <c r="D28" s="316">
        <v>16.5</v>
      </c>
      <c r="E28" s="316">
        <v>14.7</v>
      </c>
      <c r="F28" s="316">
        <v>17</v>
      </c>
      <c r="G28" s="18"/>
      <c r="H28" s="18"/>
      <c r="I28" s="18"/>
      <c r="J28" s="18"/>
      <c r="K28" s="18"/>
      <c r="L28" s="18"/>
    </row>
    <row r="29" spans="1:6" ht="6" customHeight="1">
      <c r="A29" s="94"/>
      <c r="F29" s="17"/>
    </row>
    <row r="30" spans="1:6" ht="12" customHeight="1">
      <c r="A30" s="102" t="s">
        <v>10</v>
      </c>
      <c r="B30" s="312">
        <v>41700</v>
      </c>
      <c r="C30" s="312">
        <v>42700</v>
      </c>
      <c r="D30" s="312">
        <v>3000</v>
      </c>
      <c r="E30" s="312">
        <v>45700</v>
      </c>
      <c r="F30" s="312">
        <v>87400</v>
      </c>
    </row>
    <row r="31" spans="1:6" ht="6" customHeight="1">
      <c r="A31" s="102"/>
      <c r="B31" s="312"/>
      <c r="C31" s="312"/>
      <c r="D31" s="312"/>
      <c r="E31" s="312"/>
      <c r="F31" s="312"/>
    </row>
    <row r="32" spans="1:6" ht="12" customHeight="1">
      <c r="A32" s="102" t="s">
        <v>98</v>
      </c>
      <c r="B32" s="313">
        <v>100</v>
      </c>
      <c r="C32" s="313">
        <v>100</v>
      </c>
      <c r="D32" s="313">
        <v>100</v>
      </c>
      <c r="E32" s="313">
        <v>100</v>
      </c>
      <c r="F32" s="313">
        <v>100</v>
      </c>
    </row>
    <row r="33" spans="1:12" ht="13.5" customHeight="1">
      <c r="A33" s="103" t="s">
        <v>14</v>
      </c>
      <c r="B33" s="251">
        <v>2.9</v>
      </c>
      <c r="C33" s="251">
        <v>1.2</v>
      </c>
      <c r="D33" s="251">
        <v>3.5</v>
      </c>
      <c r="E33" s="251">
        <v>1.3</v>
      </c>
      <c r="F33" s="251">
        <v>2.1</v>
      </c>
      <c r="G33" s="18"/>
      <c r="H33" s="18"/>
      <c r="I33" s="18"/>
      <c r="J33" s="18"/>
      <c r="K33" s="18"/>
      <c r="L33" s="18"/>
    </row>
    <row r="34" spans="1:12" ht="13.5" customHeight="1">
      <c r="A34" s="103" t="s">
        <v>4</v>
      </c>
      <c r="B34" s="251">
        <v>9.8</v>
      </c>
      <c r="C34" s="251">
        <v>7.6</v>
      </c>
      <c r="D34" s="251">
        <v>14.4</v>
      </c>
      <c r="E34" s="251">
        <v>8.1</v>
      </c>
      <c r="F34" s="251">
        <v>8.9</v>
      </c>
      <c r="G34" s="18"/>
      <c r="H34" s="18"/>
      <c r="I34" s="18"/>
      <c r="J34" s="18"/>
      <c r="K34" s="18"/>
      <c r="L34" s="18"/>
    </row>
    <row r="35" spans="1:12" ht="13.5" customHeight="1">
      <c r="A35" s="103" t="s">
        <v>5</v>
      </c>
      <c r="B35" s="251">
        <v>10.6</v>
      </c>
      <c r="C35" s="251">
        <v>11.7</v>
      </c>
      <c r="D35" s="251">
        <v>7</v>
      </c>
      <c r="E35" s="251">
        <v>11.4</v>
      </c>
      <c r="F35" s="251">
        <v>11</v>
      </c>
      <c r="G35" s="18"/>
      <c r="H35" s="18"/>
      <c r="I35" s="18"/>
      <c r="J35" s="18"/>
      <c r="K35" s="18"/>
      <c r="L35" s="18"/>
    </row>
    <row r="36" spans="1:12" ht="13.5" customHeight="1">
      <c r="A36" s="103" t="s">
        <v>6</v>
      </c>
      <c r="B36" s="251">
        <v>14</v>
      </c>
      <c r="C36" s="251">
        <v>15.6</v>
      </c>
      <c r="D36" s="251">
        <v>12.3</v>
      </c>
      <c r="E36" s="251">
        <v>15.4</v>
      </c>
      <c r="F36" s="251">
        <v>14.7</v>
      </c>
      <c r="G36" s="18"/>
      <c r="H36" s="18"/>
      <c r="I36" s="18"/>
      <c r="J36" s="18"/>
      <c r="K36" s="18"/>
      <c r="L36" s="18"/>
    </row>
    <row r="37" spans="1:12" ht="13.5" customHeight="1">
      <c r="A37" s="103" t="s">
        <v>7</v>
      </c>
      <c r="B37" s="251">
        <v>17.4</v>
      </c>
      <c r="C37" s="251">
        <v>20.1</v>
      </c>
      <c r="D37" s="251">
        <v>15.7</v>
      </c>
      <c r="E37" s="251">
        <v>19.9</v>
      </c>
      <c r="F37" s="251">
        <v>18.7</v>
      </c>
      <c r="G37" s="18"/>
      <c r="H37" s="18"/>
      <c r="I37" s="18"/>
      <c r="J37" s="18"/>
      <c r="K37" s="18"/>
      <c r="L37" s="18"/>
    </row>
    <row r="38" spans="1:12" ht="13.5" customHeight="1">
      <c r="A38" s="103" t="s">
        <v>8</v>
      </c>
      <c r="B38" s="251">
        <v>16.2</v>
      </c>
      <c r="C38" s="251">
        <v>17.8</v>
      </c>
      <c r="D38" s="251">
        <v>19.2</v>
      </c>
      <c r="E38" s="251">
        <v>17.9</v>
      </c>
      <c r="F38" s="251">
        <v>17.1</v>
      </c>
      <c r="G38" s="18"/>
      <c r="H38" s="18"/>
      <c r="I38" s="18"/>
      <c r="J38" s="18"/>
      <c r="K38" s="18"/>
      <c r="L38" s="18"/>
    </row>
    <row r="39" spans="1:12" ht="13.5" customHeight="1">
      <c r="A39" s="103" t="s">
        <v>16</v>
      </c>
      <c r="B39" s="251">
        <v>29.2</v>
      </c>
      <c r="C39" s="251">
        <v>25.9</v>
      </c>
      <c r="D39" s="251">
        <v>27.9</v>
      </c>
      <c r="E39" s="251">
        <v>26</v>
      </c>
      <c r="F39" s="251">
        <v>27.5</v>
      </c>
      <c r="G39" s="18"/>
      <c r="H39" s="18"/>
      <c r="I39" s="18"/>
      <c r="J39" s="18"/>
      <c r="K39" s="18"/>
      <c r="L39" s="18"/>
    </row>
    <row r="40" spans="1:6" ht="6" customHeight="1">
      <c r="A40" s="96"/>
      <c r="B40" s="4"/>
      <c r="C40" s="4"/>
      <c r="D40" s="4"/>
      <c r="E40" s="4"/>
      <c r="F40" s="4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2.7109375" style="38" customWidth="1"/>
    <col min="2" max="3" width="9.140625" style="38" customWidth="1"/>
    <col min="4" max="4" width="9.28125" style="38" customWidth="1"/>
    <col min="5" max="5" width="9.00390625" style="38" customWidth="1"/>
    <col min="6" max="6" width="8.7109375" style="38" customWidth="1"/>
    <col min="7" max="7" width="9.140625" style="38" customWidth="1"/>
    <col min="8" max="8" width="9.421875" style="38" customWidth="1"/>
    <col min="9" max="16384" width="9.140625" style="38" customWidth="1"/>
  </cols>
  <sheetData>
    <row r="1" s="63" customFormat="1" ht="15" customHeight="1">
      <c r="A1" s="63" t="s">
        <v>272</v>
      </c>
    </row>
    <row r="2" ht="15" customHeight="1"/>
    <row r="3" spans="2:9" ht="15" customHeight="1">
      <c r="B3" s="84"/>
      <c r="C3" s="84"/>
      <c r="D3" s="84"/>
      <c r="E3" s="84"/>
      <c r="F3" s="84"/>
      <c r="G3" s="84"/>
      <c r="H3" s="84"/>
      <c r="I3" s="317" t="s">
        <v>104</v>
      </c>
    </row>
    <row r="4" spans="1:9" ht="15" customHeight="1">
      <c r="A4" s="414" t="s">
        <v>111</v>
      </c>
      <c r="B4" s="392" t="s">
        <v>273</v>
      </c>
      <c r="C4" s="392"/>
      <c r="D4" s="392"/>
      <c r="E4" s="392"/>
      <c r="F4" s="392"/>
      <c r="G4" s="392"/>
      <c r="H4" s="392"/>
      <c r="I4" s="318"/>
    </row>
    <row r="5" spans="1:9" ht="15" customHeight="1">
      <c r="A5" s="415"/>
      <c r="B5" s="119" t="s">
        <v>14</v>
      </c>
      <c r="C5" s="119" t="s">
        <v>4</v>
      </c>
      <c r="D5" s="119" t="s">
        <v>5</v>
      </c>
      <c r="E5" s="119" t="s">
        <v>6</v>
      </c>
      <c r="F5" s="119" t="s">
        <v>7</v>
      </c>
      <c r="G5" s="119" t="s">
        <v>8</v>
      </c>
      <c r="H5" s="119" t="s">
        <v>16</v>
      </c>
      <c r="I5" s="119" t="s">
        <v>25</v>
      </c>
    </row>
    <row r="6" spans="1:9" ht="6" customHeight="1">
      <c r="A6" s="120"/>
      <c r="B6" s="78"/>
      <c r="C6" s="78"/>
      <c r="D6" s="78"/>
      <c r="E6" s="78"/>
      <c r="F6" s="78"/>
      <c r="G6" s="78"/>
      <c r="H6" s="78"/>
      <c r="I6" s="78"/>
    </row>
    <row r="7" spans="1:9" ht="15" customHeight="1">
      <c r="A7" s="107" t="s">
        <v>15</v>
      </c>
      <c r="B7" s="79">
        <v>3700</v>
      </c>
      <c r="C7" s="79">
        <v>13200</v>
      </c>
      <c r="D7" s="79">
        <v>17400</v>
      </c>
      <c r="E7" s="79">
        <v>24100</v>
      </c>
      <c r="F7" s="79">
        <v>33100</v>
      </c>
      <c r="G7" s="79">
        <v>26300</v>
      </c>
      <c r="H7" s="79">
        <v>35100</v>
      </c>
      <c r="I7" s="79">
        <v>152800</v>
      </c>
    </row>
    <row r="8" spans="1:9" ht="6" customHeight="1">
      <c r="A8" s="107"/>
      <c r="B8" s="80"/>
      <c r="C8" s="80"/>
      <c r="D8" s="80"/>
      <c r="E8" s="80"/>
      <c r="F8" s="80"/>
      <c r="G8" s="80"/>
      <c r="H8" s="80"/>
      <c r="I8" s="80"/>
    </row>
    <row r="9" spans="1:9" ht="15" customHeight="1">
      <c r="A9" s="107" t="s">
        <v>94</v>
      </c>
      <c r="B9" s="80">
        <v>100</v>
      </c>
      <c r="C9" s="80">
        <v>100</v>
      </c>
      <c r="D9" s="80">
        <v>100</v>
      </c>
      <c r="E9" s="80">
        <v>100</v>
      </c>
      <c r="F9" s="80">
        <v>100</v>
      </c>
      <c r="G9" s="80">
        <v>100</v>
      </c>
      <c r="H9" s="80">
        <v>100</v>
      </c>
      <c r="I9" s="80">
        <v>100</v>
      </c>
    </row>
    <row r="10" spans="1:17" ht="15" customHeight="1">
      <c r="A10" s="319" t="s">
        <v>38</v>
      </c>
      <c r="B10" s="81">
        <v>33.3</v>
      </c>
      <c r="C10" s="81">
        <v>11.7</v>
      </c>
      <c r="D10" s="81">
        <v>2.6</v>
      </c>
      <c r="E10" s="81">
        <v>2.2</v>
      </c>
      <c r="F10" s="81">
        <v>0.7</v>
      </c>
      <c r="G10" s="81">
        <v>0.3</v>
      </c>
      <c r="H10" s="82" t="s">
        <v>84</v>
      </c>
      <c r="I10" s="81">
        <v>2.7</v>
      </c>
      <c r="J10" s="39"/>
      <c r="K10" s="39"/>
      <c r="L10" s="39"/>
      <c r="M10" s="39"/>
      <c r="N10" s="39"/>
      <c r="O10" s="39"/>
      <c r="P10" s="39"/>
      <c r="Q10" s="39"/>
    </row>
    <row r="11" spans="1:17" ht="15" customHeight="1">
      <c r="A11" s="117" t="s">
        <v>47</v>
      </c>
      <c r="B11" s="81">
        <v>61.4</v>
      </c>
      <c r="C11" s="81">
        <v>25</v>
      </c>
      <c r="D11" s="81">
        <v>7</v>
      </c>
      <c r="E11" s="81">
        <v>5.5</v>
      </c>
      <c r="F11" s="81">
        <v>1.9</v>
      </c>
      <c r="G11" s="81">
        <v>1.1</v>
      </c>
      <c r="H11" s="81">
        <v>0.2</v>
      </c>
      <c r="I11" s="81">
        <v>5.9</v>
      </c>
      <c r="J11" s="39"/>
      <c r="K11" s="39"/>
      <c r="L11" s="39"/>
      <c r="M11" s="39"/>
      <c r="N11" s="39"/>
      <c r="O11" s="39"/>
      <c r="P11" s="39"/>
      <c r="Q11" s="39"/>
    </row>
    <row r="12" spans="1:17" ht="15" customHeight="1">
      <c r="A12" s="117" t="s">
        <v>48</v>
      </c>
      <c r="B12" s="320" t="s">
        <v>84</v>
      </c>
      <c r="C12" s="81">
        <v>55.1</v>
      </c>
      <c r="D12" s="81">
        <v>47.6</v>
      </c>
      <c r="E12" s="81">
        <v>23.4</v>
      </c>
      <c r="F12" s="81">
        <v>9.2</v>
      </c>
      <c r="G12" s="81">
        <v>4.2</v>
      </c>
      <c r="H12" s="81">
        <v>1.4</v>
      </c>
      <c r="I12" s="81">
        <v>16.9</v>
      </c>
      <c r="J12" s="39"/>
      <c r="K12" s="39"/>
      <c r="L12" s="39"/>
      <c r="M12" s="39"/>
      <c r="N12" s="39"/>
      <c r="O12" s="39"/>
      <c r="P12" s="39"/>
      <c r="Q12" s="39"/>
    </row>
    <row r="13" spans="1:17" ht="15" customHeight="1">
      <c r="A13" s="117" t="s">
        <v>49</v>
      </c>
      <c r="B13" s="320" t="s">
        <v>84</v>
      </c>
      <c r="C13" s="82" t="s">
        <v>84</v>
      </c>
      <c r="D13" s="81">
        <v>34.5</v>
      </c>
      <c r="E13" s="81">
        <v>34.2</v>
      </c>
      <c r="F13" s="81">
        <v>13.9</v>
      </c>
      <c r="G13" s="81">
        <v>8.8</v>
      </c>
      <c r="H13" s="81">
        <v>2.6</v>
      </c>
      <c r="I13" s="81">
        <v>14.4</v>
      </c>
      <c r="J13" s="39"/>
      <c r="K13" s="39"/>
      <c r="L13" s="39"/>
      <c r="M13" s="39"/>
      <c r="N13" s="39"/>
      <c r="O13" s="39"/>
      <c r="P13" s="39"/>
      <c r="Q13" s="39"/>
    </row>
    <row r="14" spans="1:17" ht="15" customHeight="1">
      <c r="A14" s="117" t="s">
        <v>50</v>
      </c>
      <c r="B14" s="320" t="s">
        <v>84</v>
      </c>
      <c r="C14" s="82" t="s">
        <v>84</v>
      </c>
      <c r="D14" s="82" t="s">
        <v>84</v>
      </c>
      <c r="E14" s="81">
        <v>27.7</v>
      </c>
      <c r="F14" s="81">
        <v>40.7</v>
      </c>
      <c r="G14" s="81">
        <v>17.4</v>
      </c>
      <c r="H14" s="81">
        <v>3.5</v>
      </c>
      <c r="I14" s="81">
        <v>17</v>
      </c>
      <c r="J14" s="39"/>
      <c r="K14" s="39"/>
      <c r="L14" s="39"/>
      <c r="M14" s="39"/>
      <c r="N14" s="39"/>
      <c r="O14" s="39"/>
      <c r="P14" s="39"/>
      <c r="Q14" s="39"/>
    </row>
    <row r="15" spans="1:17" ht="15" customHeight="1">
      <c r="A15" s="117" t="s">
        <v>51</v>
      </c>
      <c r="B15" s="320" t="s">
        <v>84</v>
      </c>
      <c r="C15" s="82" t="s">
        <v>84</v>
      </c>
      <c r="D15" s="82" t="s">
        <v>84</v>
      </c>
      <c r="E15" s="82" t="s">
        <v>84</v>
      </c>
      <c r="F15" s="81">
        <v>25.4</v>
      </c>
      <c r="G15" s="81">
        <v>32.7</v>
      </c>
      <c r="H15" s="81">
        <v>11.9</v>
      </c>
      <c r="I15" s="81">
        <v>13.9</v>
      </c>
      <c r="J15" s="39"/>
      <c r="K15" s="39"/>
      <c r="L15" s="39"/>
      <c r="M15" s="39"/>
      <c r="N15" s="39"/>
      <c r="O15" s="39"/>
      <c r="P15" s="39"/>
      <c r="Q15" s="39"/>
    </row>
    <row r="16" spans="1:17" ht="15" customHeight="1">
      <c r="A16" s="117" t="s">
        <v>52</v>
      </c>
      <c r="B16" s="320" t="s">
        <v>84</v>
      </c>
      <c r="C16" s="82" t="s">
        <v>84</v>
      </c>
      <c r="D16" s="82" t="s">
        <v>84</v>
      </c>
      <c r="E16" s="82" t="s">
        <v>84</v>
      </c>
      <c r="F16" s="82" t="s">
        <v>84</v>
      </c>
      <c r="G16" s="81">
        <v>24.8</v>
      </c>
      <c r="H16" s="81">
        <v>28.1</v>
      </c>
      <c r="I16" s="81">
        <v>10.7</v>
      </c>
      <c r="J16" s="39"/>
      <c r="K16" s="39"/>
      <c r="L16" s="39"/>
      <c r="M16" s="39"/>
      <c r="N16" s="39"/>
      <c r="O16" s="39"/>
      <c r="P16" s="39"/>
      <c r="Q16" s="39"/>
    </row>
    <row r="17" spans="1:17" ht="15" customHeight="1">
      <c r="A17" s="117" t="s">
        <v>16</v>
      </c>
      <c r="B17" s="320" t="s">
        <v>84</v>
      </c>
      <c r="C17" s="82" t="s">
        <v>84</v>
      </c>
      <c r="D17" s="82" t="s">
        <v>84</v>
      </c>
      <c r="E17" s="82" t="s">
        <v>84</v>
      </c>
      <c r="F17" s="82" t="s">
        <v>84</v>
      </c>
      <c r="G17" s="82" t="s">
        <v>84</v>
      </c>
      <c r="H17" s="81">
        <v>33.7</v>
      </c>
      <c r="I17" s="81">
        <v>7.8</v>
      </c>
      <c r="J17" s="39"/>
      <c r="K17" s="39"/>
      <c r="L17" s="39"/>
      <c r="M17" s="39"/>
      <c r="N17" s="39"/>
      <c r="O17" s="39"/>
      <c r="P17" s="39"/>
      <c r="Q17" s="39"/>
    </row>
    <row r="18" spans="1:17" ht="15" customHeight="1">
      <c r="A18" s="116" t="s">
        <v>274</v>
      </c>
      <c r="B18" s="131">
        <v>5.2</v>
      </c>
      <c r="C18" s="131">
        <v>8.3</v>
      </c>
      <c r="D18" s="131">
        <v>8.2</v>
      </c>
      <c r="E18" s="131">
        <v>7</v>
      </c>
      <c r="F18" s="131">
        <v>8.1</v>
      </c>
      <c r="G18" s="131">
        <v>10.6</v>
      </c>
      <c r="H18" s="131">
        <v>18.6</v>
      </c>
      <c r="I18" s="131">
        <v>10.8</v>
      </c>
      <c r="J18" s="39"/>
      <c r="K18" s="39"/>
      <c r="L18" s="39"/>
      <c r="M18" s="39"/>
      <c r="N18" s="39"/>
      <c r="O18" s="39"/>
      <c r="P18" s="39"/>
      <c r="Q18" s="39"/>
    </row>
    <row r="19" spans="1:9" ht="6" customHeight="1">
      <c r="A19" s="114"/>
      <c r="B19" s="56"/>
      <c r="C19" s="56"/>
      <c r="D19" s="56"/>
      <c r="E19" s="56"/>
      <c r="F19" s="56"/>
      <c r="G19" s="56"/>
      <c r="H19" s="56"/>
      <c r="I19" s="56"/>
    </row>
    <row r="20" ht="13.5">
      <c r="A20" s="38" t="s">
        <v>346</v>
      </c>
    </row>
    <row r="31" ht="12">
      <c r="K31" s="59"/>
    </row>
    <row r="32" spans="3:11" ht="12">
      <c r="C32" s="59"/>
      <c r="D32" s="59"/>
      <c r="K32" s="59"/>
    </row>
    <row r="33" spans="3:11" ht="12">
      <c r="C33" s="59"/>
      <c r="D33" s="59"/>
      <c r="E33" s="59"/>
      <c r="J33" s="59"/>
      <c r="K33" s="59"/>
    </row>
    <row r="34" spans="3:11" ht="12">
      <c r="C34" s="59"/>
      <c r="D34" s="59"/>
      <c r="E34" s="59"/>
      <c r="F34" s="59"/>
      <c r="J34" s="59"/>
      <c r="K34" s="59"/>
    </row>
    <row r="35" spans="3:11" ht="12">
      <c r="C35" s="59"/>
      <c r="D35" s="59"/>
      <c r="E35" s="59"/>
      <c r="F35" s="59"/>
      <c r="G35" s="59"/>
      <c r="J35" s="59"/>
      <c r="K35" s="59"/>
    </row>
    <row r="36" spans="4:11" ht="12">
      <c r="D36" s="59"/>
      <c r="E36" s="59"/>
      <c r="F36" s="59"/>
      <c r="G36" s="59"/>
      <c r="H36" s="59"/>
      <c r="I36" s="59"/>
      <c r="J36" s="59"/>
      <c r="K36" s="59"/>
    </row>
    <row r="37" spans="5:11" ht="12">
      <c r="E37" s="59"/>
      <c r="F37" s="59"/>
      <c r="G37" s="59"/>
      <c r="H37" s="59"/>
      <c r="I37" s="59"/>
      <c r="J37" s="59"/>
      <c r="K37" s="59"/>
    </row>
    <row r="38" spans="7:11" ht="12">
      <c r="G38" s="59"/>
      <c r="H38" s="59"/>
      <c r="I38" s="59"/>
      <c r="J38" s="59"/>
      <c r="K38" s="59"/>
    </row>
    <row r="39" spans="3:11" ht="12">
      <c r="C39" s="59"/>
      <c r="D39" s="59"/>
      <c r="E39" s="59"/>
      <c r="F39" s="59"/>
      <c r="G39" s="59"/>
      <c r="H39" s="59"/>
      <c r="I39" s="59"/>
      <c r="J39" s="59"/>
      <c r="K39" s="59"/>
    </row>
  </sheetData>
  <sheetProtection/>
  <mergeCells count="2">
    <mergeCell ref="B4:H4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1.57421875" style="38" customWidth="1"/>
    <col min="2" max="2" width="13.00390625" style="38" customWidth="1"/>
    <col min="3" max="4" width="9.140625" style="38" customWidth="1"/>
    <col min="5" max="5" width="12.57421875" style="38" customWidth="1"/>
    <col min="6" max="6" width="10.140625" style="59" bestFit="1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spans="1:6" s="63" customFormat="1" ht="15" customHeight="1">
      <c r="A1" s="63" t="s">
        <v>331</v>
      </c>
      <c r="F1" s="90"/>
    </row>
    <row r="2" ht="15" customHeight="1">
      <c r="E2" s="51"/>
    </row>
    <row r="3" spans="1:6" ht="15" customHeight="1">
      <c r="A3" s="104"/>
      <c r="B3" s="104"/>
      <c r="C3" s="104"/>
      <c r="D3" s="104"/>
      <c r="E3" s="105"/>
      <c r="F3" s="106"/>
    </row>
    <row r="4" spans="1:12" ht="15" customHeight="1">
      <c r="A4" s="107"/>
      <c r="B4" s="126" t="s">
        <v>0</v>
      </c>
      <c r="C4" s="126"/>
      <c r="D4" s="126"/>
      <c r="E4" s="107"/>
      <c r="F4" s="108"/>
      <c r="J4" s="393"/>
      <c r="K4" s="393"/>
      <c r="L4" s="393"/>
    </row>
    <row r="5" spans="1:13" ht="30" customHeight="1">
      <c r="A5" s="109" t="s">
        <v>100</v>
      </c>
      <c r="B5" s="97" t="s">
        <v>2</v>
      </c>
      <c r="C5" s="110" t="s">
        <v>89</v>
      </c>
      <c r="D5" s="110" t="s">
        <v>24</v>
      </c>
      <c r="E5" s="110" t="s">
        <v>25</v>
      </c>
      <c r="F5" s="111" t="s">
        <v>15</v>
      </c>
      <c r="J5" s="73"/>
      <c r="K5" s="73"/>
      <c r="L5" s="73"/>
      <c r="M5" s="73"/>
    </row>
    <row r="6" spans="1:13" ht="6" customHeight="1">
      <c r="A6" s="107"/>
      <c r="B6" s="68"/>
      <c r="C6" s="85"/>
      <c r="D6" s="85"/>
      <c r="E6" s="85"/>
      <c r="F6" s="133"/>
      <c r="J6" s="73"/>
      <c r="K6" s="73"/>
      <c r="L6" s="73"/>
      <c r="M6" s="73"/>
    </row>
    <row r="7" spans="1:13" ht="15" customHeight="1">
      <c r="A7" s="112" t="s">
        <v>275</v>
      </c>
      <c r="B7" s="74">
        <v>74900</v>
      </c>
      <c r="C7" s="74">
        <v>73100</v>
      </c>
      <c r="D7" s="74">
        <v>4700</v>
      </c>
      <c r="E7" s="74">
        <v>152800</v>
      </c>
      <c r="F7" s="74"/>
      <c r="J7" s="39"/>
      <c r="K7" s="39"/>
      <c r="L7" s="39"/>
      <c r="M7" s="39"/>
    </row>
    <row r="8" spans="1:13" ht="6" customHeight="1">
      <c r="A8" s="112"/>
      <c r="B8" s="74"/>
      <c r="C8" s="74"/>
      <c r="D8" s="74"/>
      <c r="E8" s="74"/>
      <c r="F8" s="74"/>
      <c r="J8" s="39"/>
      <c r="K8" s="39"/>
      <c r="L8" s="39"/>
      <c r="M8" s="39"/>
    </row>
    <row r="9" spans="1:13" ht="15" customHeight="1">
      <c r="A9" s="113" t="s">
        <v>100</v>
      </c>
      <c r="B9" s="321">
        <v>87300</v>
      </c>
      <c r="C9" s="321">
        <v>114600</v>
      </c>
      <c r="D9" s="321">
        <v>7200</v>
      </c>
      <c r="E9" s="321">
        <v>209100</v>
      </c>
      <c r="F9" s="74"/>
      <c r="J9" s="39"/>
      <c r="K9" s="39"/>
      <c r="L9" s="39"/>
      <c r="M9" s="39"/>
    </row>
    <row r="10" spans="1:13" ht="15" customHeight="1">
      <c r="A10" s="113" t="s">
        <v>276</v>
      </c>
      <c r="B10" s="321">
        <v>45800</v>
      </c>
      <c r="C10" s="321">
        <v>53400</v>
      </c>
      <c r="D10" s="321">
        <v>3100</v>
      </c>
      <c r="E10" s="321">
        <v>102300</v>
      </c>
      <c r="F10" s="74"/>
      <c r="J10" s="39"/>
      <c r="K10" s="39"/>
      <c r="L10" s="39"/>
      <c r="M10" s="39"/>
    </row>
    <row r="11" spans="1:6" ht="6" customHeight="1">
      <c r="A11" s="148"/>
      <c r="B11" s="50"/>
      <c r="C11" s="50"/>
      <c r="D11" s="50"/>
      <c r="E11" s="50"/>
      <c r="F11" s="322"/>
    </row>
    <row r="12" spans="1:13" ht="15" customHeight="1">
      <c r="A12" s="107" t="s">
        <v>333</v>
      </c>
      <c r="B12" s="85"/>
      <c r="C12" s="85"/>
      <c r="D12" s="85"/>
      <c r="E12" s="85"/>
      <c r="J12" s="39"/>
      <c r="K12" s="39"/>
      <c r="L12" s="39"/>
      <c r="M12" s="39"/>
    </row>
    <row r="13" spans="1:13" ht="15" customHeight="1">
      <c r="A13" s="117" t="s">
        <v>277</v>
      </c>
      <c r="B13" s="39">
        <v>4.7</v>
      </c>
      <c r="C13" s="39">
        <v>10</v>
      </c>
      <c r="D13" s="39">
        <v>10.4</v>
      </c>
      <c r="E13" s="39">
        <v>7.5</v>
      </c>
      <c r="F13" s="59">
        <v>11400</v>
      </c>
      <c r="G13" s="39"/>
      <c r="H13" s="39"/>
      <c r="I13" s="39"/>
      <c r="J13" s="39"/>
      <c r="K13" s="39"/>
      <c r="L13" s="39"/>
      <c r="M13" s="39"/>
    </row>
    <row r="14" spans="1:13" ht="15" customHeight="1">
      <c r="A14" s="117" t="s">
        <v>278</v>
      </c>
      <c r="B14" s="39">
        <v>8.1</v>
      </c>
      <c r="C14" s="39">
        <v>11.8</v>
      </c>
      <c r="D14" s="39">
        <v>9.5</v>
      </c>
      <c r="E14" s="39">
        <v>9.9</v>
      </c>
      <c r="F14" s="59">
        <v>15200</v>
      </c>
      <c r="G14" s="39"/>
      <c r="H14" s="39"/>
      <c r="I14" s="39"/>
      <c r="J14" s="39"/>
      <c r="K14" s="39"/>
      <c r="L14" s="39"/>
      <c r="M14" s="39"/>
    </row>
    <row r="15" spans="1:13" ht="15" customHeight="1">
      <c r="A15" s="117" t="s">
        <v>279</v>
      </c>
      <c r="B15" s="39">
        <v>2.2</v>
      </c>
      <c r="C15" s="39">
        <v>4</v>
      </c>
      <c r="D15" s="39">
        <v>3.2</v>
      </c>
      <c r="E15" s="39">
        <v>3.1</v>
      </c>
      <c r="F15" s="59">
        <v>4700</v>
      </c>
      <c r="G15" s="39"/>
      <c r="H15" s="39"/>
      <c r="I15" s="39"/>
      <c r="J15" s="39"/>
      <c r="K15" s="39"/>
      <c r="L15" s="39"/>
      <c r="M15" s="39"/>
    </row>
    <row r="16" spans="1:13" ht="15" customHeight="1">
      <c r="A16" s="117" t="s">
        <v>280</v>
      </c>
      <c r="B16" s="39">
        <v>41.6</v>
      </c>
      <c r="C16" s="39">
        <v>53.8</v>
      </c>
      <c r="D16" s="39">
        <v>50.1</v>
      </c>
      <c r="E16" s="39">
        <v>47.7</v>
      </c>
      <c r="F16" s="59">
        <v>72900</v>
      </c>
      <c r="G16" s="39"/>
      <c r="H16" s="39"/>
      <c r="I16" s="39"/>
      <c r="J16" s="39"/>
      <c r="K16" s="39"/>
      <c r="L16" s="39"/>
      <c r="M16" s="39"/>
    </row>
    <row r="17" spans="1:13" ht="15" customHeight="1">
      <c r="A17" s="117" t="s">
        <v>281</v>
      </c>
      <c r="B17" s="39">
        <v>16.5</v>
      </c>
      <c r="C17" s="39">
        <v>20.2</v>
      </c>
      <c r="D17" s="39">
        <v>21.2</v>
      </c>
      <c r="E17" s="39">
        <v>18.4</v>
      </c>
      <c r="F17" s="59">
        <v>28100</v>
      </c>
      <c r="G17" s="39"/>
      <c r="H17" s="39"/>
      <c r="I17" s="39"/>
      <c r="J17" s="39"/>
      <c r="K17" s="39"/>
      <c r="L17" s="39"/>
      <c r="M17" s="39"/>
    </row>
    <row r="18" spans="1:13" ht="15" customHeight="1">
      <c r="A18" s="117" t="s">
        <v>282</v>
      </c>
      <c r="B18" s="39">
        <v>7.8</v>
      </c>
      <c r="C18" s="39">
        <v>10.2</v>
      </c>
      <c r="D18" s="39">
        <v>7</v>
      </c>
      <c r="E18" s="39">
        <v>8.9</v>
      </c>
      <c r="F18" s="59">
        <v>13700</v>
      </c>
      <c r="G18" s="39"/>
      <c r="H18" s="39"/>
      <c r="I18" s="39"/>
      <c r="J18" s="39"/>
      <c r="K18" s="39"/>
      <c r="L18" s="39"/>
      <c r="M18" s="39"/>
    </row>
    <row r="19" spans="1:13" ht="15" customHeight="1">
      <c r="A19" s="117" t="s">
        <v>283</v>
      </c>
      <c r="B19" s="39">
        <v>24.3</v>
      </c>
      <c r="C19" s="39">
        <v>33.7</v>
      </c>
      <c r="D19" s="39">
        <v>36.3</v>
      </c>
      <c r="E19" s="39">
        <v>29.2</v>
      </c>
      <c r="F19" s="59">
        <v>44600</v>
      </c>
      <c r="G19" s="39"/>
      <c r="H19" s="39"/>
      <c r="I19" s="39"/>
      <c r="J19" s="39"/>
      <c r="K19" s="39"/>
      <c r="L19" s="39"/>
      <c r="M19" s="39"/>
    </row>
    <row r="20" spans="1:13" ht="15" customHeight="1">
      <c r="A20" s="117" t="s">
        <v>284</v>
      </c>
      <c r="B20" s="39">
        <v>11.2</v>
      </c>
      <c r="C20" s="39">
        <v>13.1</v>
      </c>
      <c r="D20" s="39">
        <v>12.9</v>
      </c>
      <c r="E20" s="39">
        <v>12.2</v>
      </c>
      <c r="F20" s="59">
        <v>18600</v>
      </c>
      <c r="G20" s="39"/>
      <c r="H20" s="39"/>
      <c r="I20" s="39"/>
      <c r="J20" s="39"/>
      <c r="K20" s="39"/>
      <c r="L20" s="39"/>
      <c r="M20" s="39"/>
    </row>
    <row r="21" spans="1:6" ht="6" customHeight="1">
      <c r="A21" s="114"/>
      <c r="B21" s="56"/>
      <c r="C21" s="56"/>
      <c r="D21" s="56"/>
      <c r="E21" s="56"/>
      <c r="F21" s="91"/>
    </row>
    <row r="22" spans="1:6" ht="24.75" customHeight="1">
      <c r="A22" s="416" t="s">
        <v>362</v>
      </c>
      <c r="B22" s="416"/>
      <c r="C22" s="416"/>
      <c r="D22" s="416"/>
      <c r="E22" s="416"/>
      <c r="F22" s="416"/>
    </row>
  </sheetData>
  <sheetProtection/>
  <mergeCells count="2">
    <mergeCell ref="J4:L4"/>
    <mergeCell ref="A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colBreaks count="1" manualBreakCount="1">
    <brk id="6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4.140625" style="38" customWidth="1"/>
    <col min="2" max="2" width="13.00390625" style="38" customWidth="1"/>
    <col min="3" max="4" width="9.140625" style="38" customWidth="1"/>
    <col min="5" max="5" width="12.57421875" style="38" customWidth="1"/>
    <col min="6" max="6" width="10.140625" style="59" bestFit="1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ht="15" customHeight="1">
      <c r="A1" s="63" t="s">
        <v>332</v>
      </c>
    </row>
    <row r="2" ht="15" customHeight="1">
      <c r="A2" s="63"/>
    </row>
    <row r="3" spans="1:6" ht="15" customHeight="1">
      <c r="A3" s="164"/>
      <c r="B3" s="104"/>
      <c r="C3" s="104"/>
      <c r="D3" s="104"/>
      <c r="E3" s="104"/>
      <c r="F3" s="106"/>
    </row>
    <row r="4" spans="1:6" ht="15" customHeight="1">
      <c r="A4" s="107"/>
      <c r="B4" s="126" t="s">
        <v>0</v>
      </c>
      <c r="C4" s="126"/>
      <c r="D4" s="126"/>
      <c r="E4" s="107"/>
      <c r="F4" s="108"/>
    </row>
    <row r="5" spans="1:6" ht="30" customHeight="1">
      <c r="A5" s="109" t="s">
        <v>102</v>
      </c>
      <c r="B5" s="97" t="s">
        <v>2</v>
      </c>
      <c r="C5" s="110" t="s">
        <v>89</v>
      </c>
      <c r="D5" s="110" t="s">
        <v>24</v>
      </c>
      <c r="E5" s="110" t="s">
        <v>25</v>
      </c>
      <c r="F5" s="111" t="s">
        <v>15</v>
      </c>
    </row>
    <row r="6" spans="1:6" ht="6" customHeight="1">
      <c r="A6" s="107"/>
      <c r="B6" s="68"/>
      <c r="C6" s="85"/>
      <c r="D6" s="85"/>
      <c r="E6" s="85"/>
      <c r="F6" s="133"/>
    </row>
    <row r="7" spans="1:5" ht="15" customHeight="1">
      <c r="A7" s="112" t="s">
        <v>275</v>
      </c>
      <c r="B7" s="90">
        <v>74900</v>
      </c>
      <c r="C7" s="90">
        <v>73100</v>
      </c>
      <c r="D7" s="90">
        <v>4700</v>
      </c>
      <c r="E7" s="90">
        <v>152800</v>
      </c>
    </row>
    <row r="8" spans="1:5" ht="6" customHeight="1">
      <c r="A8" s="112"/>
      <c r="B8" s="90"/>
      <c r="C8" s="90"/>
      <c r="D8" s="90"/>
      <c r="E8" s="90"/>
    </row>
    <row r="9" spans="1:5" ht="15" customHeight="1">
      <c r="A9" s="113" t="s">
        <v>228</v>
      </c>
      <c r="B9" s="59">
        <v>63300</v>
      </c>
      <c r="C9" s="59">
        <v>81800</v>
      </c>
      <c r="D9" s="59">
        <v>4800</v>
      </c>
      <c r="E9" s="59">
        <v>149900</v>
      </c>
    </row>
    <row r="10" spans="1:5" ht="15" customHeight="1">
      <c r="A10" s="113" t="s">
        <v>285</v>
      </c>
      <c r="B10" s="59">
        <v>24700</v>
      </c>
      <c r="C10" s="59">
        <v>30600</v>
      </c>
      <c r="D10" s="59">
        <v>1800</v>
      </c>
      <c r="E10" s="59">
        <v>57200</v>
      </c>
    </row>
    <row r="11" ht="6" customHeight="1">
      <c r="A11" s="113"/>
    </row>
    <row r="12" spans="1:13" ht="15" customHeight="1">
      <c r="A12" s="132" t="s">
        <v>334</v>
      </c>
      <c r="J12" s="39"/>
      <c r="K12" s="39"/>
      <c r="L12" s="39"/>
      <c r="M12" s="39"/>
    </row>
    <row r="13" spans="1:13" ht="15" customHeight="1">
      <c r="A13" s="117" t="s">
        <v>277</v>
      </c>
      <c r="B13" s="39">
        <v>7.6</v>
      </c>
      <c r="C13" s="39">
        <v>9.9</v>
      </c>
      <c r="D13" s="39">
        <v>12.3</v>
      </c>
      <c r="E13" s="39">
        <v>8.9</v>
      </c>
      <c r="F13" s="59">
        <v>13600</v>
      </c>
      <c r="G13" s="39"/>
      <c r="H13" s="39"/>
      <c r="I13" s="39"/>
      <c r="J13" s="39"/>
      <c r="K13" s="39"/>
      <c r="L13" s="39"/>
      <c r="M13" s="39"/>
    </row>
    <row r="14" spans="1:13" ht="15" customHeight="1">
      <c r="A14" s="117" t="s">
        <v>278</v>
      </c>
      <c r="B14" s="39">
        <v>10.5</v>
      </c>
      <c r="C14" s="39">
        <v>14.3</v>
      </c>
      <c r="D14" s="39">
        <v>11.1</v>
      </c>
      <c r="E14" s="39">
        <v>12.3</v>
      </c>
      <c r="F14" s="59">
        <v>18900</v>
      </c>
      <c r="G14" s="39"/>
      <c r="H14" s="39"/>
      <c r="I14" s="39"/>
      <c r="J14" s="39"/>
      <c r="K14" s="39"/>
      <c r="L14" s="39"/>
      <c r="M14" s="39"/>
    </row>
    <row r="15" spans="1:13" ht="15" customHeight="1">
      <c r="A15" s="117" t="s">
        <v>279</v>
      </c>
      <c r="B15" s="39">
        <v>8.5</v>
      </c>
      <c r="C15" s="39">
        <v>11.7</v>
      </c>
      <c r="D15" s="39">
        <v>9.9</v>
      </c>
      <c r="E15" s="39">
        <v>10.1</v>
      </c>
      <c r="F15" s="59">
        <v>15400</v>
      </c>
      <c r="G15" s="39"/>
      <c r="H15" s="39"/>
      <c r="I15" s="39"/>
      <c r="J15" s="39"/>
      <c r="K15" s="39"/>
      <c r="L15" s="39"/>
      <c r="M15" s="39"/>
    </row>
    <row r="16" spans="1:13" ht="15" customHeight="1">
      <c r="A16" s="117" t="s">
        <v>280</v>
      </c>
      <c r="B16" s="39">
        <v>9</v>
      </c>
      <c r="C16" s="39">
        <v>11.4</v>
      </c>
      <c r="D16" s="39">
        <v>10.4</v>
      </c>
      <c r="E16" s="39">
        <v>10.2</v>
      </c>
      <c r="F16" s="59">
        <v>15500</v>
      </c>
      <c r="G16" s="39"/>
      <c r="H16" s="39"/>
      <c r="I16" s="39"/>
      <c r="J16" s="39"/>
      <c r="K16" s="39"/>
      <c r="L16" s="39"/>
      <c r="M16" s="39"/>
    </row>
    <row r="17" spans="1:13" ht="15" customHeight="1">
      <c r="A17" s="117" t="s">
        <v>281</v>
      </c>
      <c r="B17" s="39">
        <v>16.5</v>
      </c>
      <c r="C17" s="39">
        <v>21.9</v>
      </c>
      <c r="D17" s="39">
        <v>20.5</v>
      </c>
      <c r="E17" s="39">
        <v>19.2</v>
      </c>
      <c r="F17" s="59">
        <v>29300</v>
      </c>
      <c r="G17" s="39"/>
      <c r="H17" s="39"/>
      <c r="I17" s="39"/>
      <c r="J17" s="39"/>
      <c r="K17" s="39"/>
      <c r="L17" s="39"/>
      <c r="M17" s="39"/>
    </row>
    <row r="18" spans="1:13" ht="15" customHeight="1">
      <c r="A18" s="117" t="s">
        <v>282</v>
      </c>
      <c r="B18" s="39">
        <v>5.9</v>
      </c>
      <c r="C18" s="39">
        <v>8.6</v>
      </c>
      <c r="D18" s="39">
        <v>30.6</v>
      </c>
      <c r="E18" s="39">
        <v>7.2</v>
      </c>
      <c r="F18" s="59">
        <v>11000</v>
      </c>
      <c r="G18" s="39"/>
      <c r="H18" s="39"/>
      <c r="I18" s="39"/>
      <c r="J18" s="39"/>
      <c r="K18" s="39"/>
      <c r="L18" s="39"/>
      <c r="M18" s="39"/>
    </row>
    <row r="19" spans="1:13" ht="15" customHeight="1">
      <c r="A19" s="117" t="s">
        <v>283</v>
      </c>
      <c r="B19" s="39">
        <v>13.6</v>
      </c>
      <c r="C19" s="39">
        <v>18.3</v>
      </c>
      <c r="D19" s="39">
        <v>14.3</v>
      </c>
      <c r="E19" s="39">
        <v>15.9</v>
      </c>
      <c r="F19" s="59">
        <v>24200</v>
      </c>
      <c r="G19" s="39"/>
      <c r="H19" s="39"/>
      <c r="I19" s="39"/>
      <c r="J19" s="39"/>
      <c r="K19" s="39"/>
      <c r="L19" s="39"/>
      <c r="M19" s="39"/>
    </row>
    <row r="20" spans="1:13" ht="15" customHeight="1">
      <c r="A20" s="117" t="s">
        <v>284</v>
      </c>
      <c r="B20" s="39">
        <v>12.9</v>
      </c>
      <c r="C20" s="39">
        <v>15.8</v>
      </c>
      <c r="D20" s="39">
        <v>15.8</v>
      </c>
      <c r="E20" s="39">
        <v>14.4</v>
      </c>
      <c r="F20" s="59">
        <v>22000</v>
      </c>
      <c r="G20" s="39"/>
      <c r="H20" s="39"/>
      <c r="I20" s="39"/>
      <c r="J20" s="39"/>
      <c r="K20" s="39"/>
      <c r="L20" s="39"/>
      <c r="M20" s="39"/>
    </row>
    <row r="21" spans="1:6" s="57" customFormat="1" ht="6" customHeight="1">
      <c r="A21" s="114"/>
      <c r="B21" s="366"/>
      <c r="C21" s="366"/>
      <c r="D21" s="366"/>
      <c r="E21" s="366"/>
      <c r="F21" s="367"/>
    </row>
    <row r="22" spans="1:6" s="57" customFormat="1" ht="30" customHeight="1">
      <c r="A22" s="417" t="s">
        <v>357</v>
      </c>
      <c r="B22" s="417"/>
      <c r="C22" s="417"/>
      <c r="D22" s="417"/>
      <c r="E22" s="417"/>
      <c r="F22" s="417"/>
    </row>
  </sheetData>
  <sheetProtection/>
  <mergeCells count="1">
    <mergeCell ref="A22:F22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6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1.00390625" style="38" customWidth="1"/>
    <col min="2" max="2" width="12.7109375" style="38" customWidth="1"/>
    <col min="3" max="3" width="9.140625" style="38" customWidth="1"/>
    <col min="4" max="4" width="11.00390625" style="38" customWidth="1"/>
    <col min="5" max="16384" width="9.140625" style="38" customWidth="1"/>
  </cols>
  <sheetData>
    <row r="1" ht="15" customHeight="1">
      <c r="A1" s="63" t="s">
        <v>286</v>
      </c>
    </row>
    <row r="2" ht="15" customHeight="1"/>
    <row r="3" spans="2:6" ht="15" customHeight="1">
      <c r="B3" s="386"/>
      <c r="C3" s="386"/>
      <c r="D3" s="386" t="s">
        <v>162</v>
      </c>
      <c r="E3" s="386"/>
      <c r="F3" s="100"/>
    </row>
    <row r="4" spans="1:6" ht="15" customHeight="1">
      <c r="A4" s="104"/>
      <c r="B4" s="105"/>
      <c r="C4" s="105"/>
      <c r="D4" s="105"/>
      <c r="E4" s="105"/>
      <c r="F4" s="104"/>
    </row>
    <row r="5" spans="1:6" ht="15" customHeight="1">
      <c r="A5" s="107"/>
      <c r="B5" s="392" t="s">
        <v>0</v>
      </c>
      <c r="C5" s="392"/>
      <c r="D5" s="392"/>
      <c r="E5" s="117"/>
      <c r="F5" s="117"/>
    </row>
    <row r="6" spans="1:6" ht="30" customHeight="1">
      <c r="A6" s="109" t="s">
        <v>55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15</v>
      </c>
    </row>
    <row r="7" spans="1:6" ht="6" customHeight="1">
      <c r="A7" s="107"/>
      <c r="B7" s="85"/>
      <c r="C7" s="85"/>
      <c r="D7" s="85"/>
      <c r="E7" s="85"/>
      <c r="F7" s="85"/>
    </row>
    <row r="8" spans="1:6" ht="15" customHeight="1">
      <c r="A8" s="120" t="s">
        <v>287</v>
      </c>
      <c r="B8" s="86">
        <v>74900</v>
      </c>
      <c r="C8" s="86">
        <v>73100</v>
      </c>
      <c r="D8" s="86">
        <v>4700</v>
      </c>
      <c r="E8" s="86">
        <v>152800</v>
      </c>
      <c r="F8" s="86"/>
    </row>
    <row r="9" spans="1:6" ht="6" customHeight="1">
      <c r="A9" s="120"/>
      <c r="B9" s="86"/>
      <c r="C9" s="86"/>
      <c r="D9" s="86"/>
      <c r="E9" s="86"/>
      <c r="F9" s="86"/>
    </row>
    <row r="10" spans="1:5" ht="15" customHeight="1">
      <c r="A10" s="120" t="s">
        <v>288</v>
      </c>
      <c r="B10" s="54">
        <v>100</v>
      </c>
      <c r="C10" s="54">
        <v>100</v>
      </c>
      <c r="D10" s="54">
        <v>100</v>
      </c>
      <c r="E10" s="54">
        <v>100</v>
      </c>
    </row>
    <row r="11" spans="1:11" ht="15" customHeight="1">
      <c r="A11" s="117" t="s">
        <v>75</v>
      </c>
      <c r="B11" s="39">
        <v>9.2</v>
      </c>
      <c r="C11" s="39">
        <v>7.4</v>
      </c>
      <c r="D11" s="39">
        <v>13.9</v>
      </c>
      <c r="E11" s="39">
        <v>8.5</v>
      </c>
      <c r="F11" s="59">
        <v>13000</v>
      </c>
      <c r="G11" s="39"/>
      <c r="H11" s="39"/>
      <c r="I11" s="39"/>
      <c r="J11" s="39"/>
      <c r="K11" s="39"/>
    </row>
    <row r="12" spans="1:11" ht="15" customHeight="1">
      <c r="A12" s="117" t="s">
        <v>76</v>
      </c>
      <c r="B12" s="39">
        <v>15</v>
      </c>
      <c r="C12" s="39">
        <v>21.6</v>
      </c>
      <c r="D12" s="39">
        <v>18.7</v>
      </c>
      <c r="E12" s="39">
        <v>18.3</v>
      </c>
      <c r="F12" s="59">
        <v>27900</v>
      </c>
      <c r="G12" s="39"/>
      <c r="H12" s="39"/>
      <c r="I12" s="39"/>
      <c r="J12" s="39"/>
      <c r="K12" s="39"/>
    </row>
    <row r="13" spans="1:11" ht="15" customHeight="1">
      <c r="A13" s="117" t="s">
        <v>77</v>
      </c>
      <c r="B13" s="39">
        <v>50.1</v>
      </c>
      <c r="C13" s="39">
        <v>47.8</v>
      </c>
      <c r="D13" s="39">
        <v>48.7</v>
      </c>
      <c r="E13" s="39">
        <v>48.9</v>
      </c>
      <c r="F13" s="59">
        <v>74800</v>
      </c>
      <c r="G13" s="39"/>
      <c r="H13" s="39"/>
      <c r="I13" s="39"/>
      <c r="J13" s="39"/>
      <c r="K13" s="39"/>
    </row>
    <row r="14" spans="1:11" ht="15" customHeight="1">
      <c r="A14" s="117" t="s">
        <v>78</v>
      </c>
      <c r="B14" s="39">
        <v>4.5</v>
      </c>
      <c r="C14" s="39">
        <v>4.8</v>
      </c>
      <c r="D14" s="39">
        <v>1.6</v>
      </c>
      <c r="E14" s="39">
        <v>4.6</v>
      </c>
      <c r="F14" s="59">
        <v>7000</v>
      </c>
      <c r="G14" s="39"/>
      <c r="H14" s="39"/>
      <c r="I14" s="39"/>
      <c r="J14" s="39"/>
      <c r="K14" s="39"/>
    </row>
    <row r="15" spans="1:11" ht="15" customHeight="1">
      <c r="A15" s="117" t="s">
        <v>79</v>
      </c>
      <c r="B15" s="39">
        <v>2.6</v>
      </c>
      <c r="C15" s="39">
        <v>2</v>
      </c>
      <c r="D15" s="39">
        <v>2.6</v>
      </c>
      <c r="E15" s="39">
        <v>2.3</v>
      </c>
      <c r="F15" s="59">
        <v>3500</v>
      </c>
      <c r="G15" s="39"/>
      <c r="H15" s="39"/>
      <c r="I15" s="39"/>
      <c r="J15" s="39"/>
      <c r="K15" s="39"/>
    </row>
    <row r="16" spans="1:11" ht="15" customHeight="1">
      <c r="A16" s="117" t="s">
        <v>80</v>
      </c>
      <c r="B16" s="39">
        <v>9.9</v>
      </c>
      <c r="C16" s="39">
        <v>8.3</v>
      </c>
      <c r="D16" s="39">
        <v>10.4</v>
      </c>
      <c r="E16" s="39">
        <v>9.2</v>
      </c>
      <c r="F16" s="59">
        <v>14000</v>
      </c>
      <c r="G16" s="39"/>
      <c r="H16" s="39"/>
      <c r="I16" s="39"/>
      <c r="J16" s="39"/>
      <c r="K16" s="39"/>
    </row>
    <row r="17" spans="1:11" ht="15" customHeight="1">
      <c r="A17" s="117" t="s">
        <v>81</v>
      </c>
      <c r="B17" s="39">
        <v>3.4</v>
      </c>
      <c r="C17" s="39">
        <v>3.4</v>
      </c>
      <c r="D17" s="39">
        <v>3.1</v>
      </c>
      <c r="E17" s="39">
        <v>3.4</v>
      </c>
      <c r="F17" s="59">
        <v>5200</v>
      </c>
      <c r="G17" s="39"/>
      <c r="H17" s="39"/>
      <c r="I17" s="39"/>
      <c r="J17" s="39"/>
      <c r="K17" s="39"/>
    </row>
    <row r="18" spans="1:11" ht="15" customHeight="1">
      <c r="A18" s="117" t="s">
        <v>119</v>
      </c>
      <c r="B18" s="39">
        <v>5.9</v>
      </c>
      <c r="C18" s="39">
        <v>5.3</v>
      </c>
      <c r="D18" s="39">
        <v>2.7</v>
      </c>
      <c r="E18" s="39">
        <v>5.5</v>
      </c>
      <c r="F18" s="59">
        <v>8400</v>
      </c>
      <c r="G18" s="39"/>
      <c r="H18" s="39"/>
      <c r="I18" s="39"/>
      <c r="J18" s="39"/>
      <c r="K18" s="39"/>
    </row>
    <row r="19" spans="1:6" ht="6" customHeight="1">
      <c r="A19" s="114"/>
      <c r="B19" s="56"/>
      <c r="C19" s="56"/>
      <c r="D19" s="56"/>
      <c r="E19" s="84"/>
      <c r="F19" s="84"/>
    </row>
    <row r="20" spans="1:6" ht="28.5" customHeight="1">
      <c r="A20" s="397" t="s">
        <v>232</v>
      </c>
      <c r="B20" s="397"/>
      <c r="C20" s="397"/>
      <c r="D20" s="397"/>
      <c r="E20" s="397"/>
      <c r="F20" s="397"/>
    </row>
    <row r="21" ht="15" customHeight="1">
      <c r="A21" s="57" t="s">
        <v>312</v>
      </c>
    </row>
    <row r="29" ht="12">
      <c r="E29" s="59"/>
    </row>
  </sheetData>
  <sheetProtection/>
  <mergeCells count="4">
    <mergeCell ref="B3:C3"/>
    <mergeCell ref="D3:E3"/>
    <mergeCell ref="B5:D5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140625" style="218" customWidth="1"/>
    <col min="2" max="2" width="11.00390625" style="218" customWidth="1"/>
    <col min="3" max="3" width="9.140625" style="218" customWidth="1"/>
    <col min="4" max="4" width="11.140625" style="218" customWidth="1"/>
    <col min="5" max="16384" width="9.140625" style="218" customWidth="1"/>
  </cols>
  <sheetData>
    <row r="1" ht="15" customHeight="1">
      <c r="A1" s="217" t="s">
        <v>289</v>
      </c>
    </row>
    <row r="2" ht="15" customHeight="1"/>
    <row r="3" spans="2:6" ht="15" customHeight="1">
      <c r="B3" s="418"/>
      <c r="C3" s="418"/>
      <c r="D3" s="418" t="s">
        <v>162</v>
      </c>
      <c r="E3" s="418"/>
      <c r="F3" s="220"/>
    </row>
    <row r="4" spans="1:6" ht="15" customHeight="1">
      <c r="A4" s="221"/>
      <c r="B4" s="324"/>
      <c r="C4" s="324"/>
      <c r="D4" s="324"/>
      <c r="E4" s="324"/>
      <c r="F4" s="221"/>
    </row>
    <row r="5" spans="1:6" ht="15" customHeight="1">
      <c r="A5" s="223"/>
      <c r="B5" s="325" t="s">
        <v>0</v>
      </c>
      <c r="C5" s="325"/>
      <c r="D5" s="325"/>
      <c r="E5" s="223"/>
      <c r="F5" s="224"/>
    </row>
    <row r="6" spans="1:6" ht="30" customHeight="1">
      <c r="A6" s="225" t="s">
        <v>57</v>
      </c>
      <c r="B6" s="97" t="s">
        <v>2</v>
      </c>
      <c r="C6" s="226" t="s">
        <v>89</v>
      </c>
      <c r="D6" s="226" t="s">
        <v>24</v>
      </c>
      <c r="E6" s="226" t="s">
        <v>25</v>
      </c>
      <c r="F6" s="226" t="s">
        <v>3</v>
      </c>
    </row>
    <row r="7" spans="1:6" ht="6" customHeight="1">
      <c r="A7" s="223"/>
      <c r="B7" s="227"/>
      <c r="C7" s="227"/>
      <c r="D7" s="227"/>
      <c r="E7" s="227"/>
      <c r="F7" s="227"/>
    </row>
    <row r="8" spans="1:6" ht="15" customHeight="1">
      <c r="A8" s="223" t="s">
        <v>287</v>
      </c>
      <c r="B8" s="228">
        <v>74900</v>
      </c>
      <c r="C8" s="228">
        <v>73100</v>
      </c>
      <c r="D8" s="228">
        <v>4700</v>
      </c>
      <c r="E8" s="228">
        <v>152800</v>
      </c>
      <c r="F8" s="229"/>
    </row>
    <row r="9" spans="1:5" ht="6" customHeight="1">
      <c r="A9" s="230"/>
      <c r="B9" s="231"/>
      <c r="C9" s="231"/>
      <c r="D9" s="231"/>
      <c r="E9" s="231"/>
    </row>
    <row r="10" spans="1:8" ht="15" customHeight="1">
      <c r="A10" s="230" t="s">
        <v>106</v>
      </c>
      <c r="B10" s="228">
        <v>52800</v>
      </c>
      <c r="C10" s="228">
        <v>48600</v>
      </c>
      <c r="D10" s="228">
        <v>3200</v>
      </c>
      <c r="E10" s="228">
        <v>104600</v>
      </c>
      <c r="F10" s="232"/>
      <c r="G10" s="232"/>
      <c r="H10" s="232"/>
    </row>
    <row r="11" spans="1:5" ht="6" customHeight="1">
      <c r="A11" s="230"/>
      <c r="B11" s="231"/>
      <c r="C11" s="231"/>
      <c r="D11" s="231"/>
      <c r="E11" s="231"/>
    </row>
    <row r="12" spans="1:11" ht="15" customHeight="1">
      <c r="A12" s="230" t="s">
        <v>107</v>
      </c>
      <c r="B12" s="231">
        <v>70.5</v>
      </c>
      <c r="C12" s="231">
        <v>66.4</v>
      </c>
      <c r="D12" s="231">
        <v>67.6</v>
      </c>
      <c r="E12" s="231">
        <v>68.5</v>
      </c>
      <c r="G12" s="233"/>
      <c r="H12" s="233"/>
      <c r="I12" s="233"/>
      <c r="J12" s="233"/>
      <c r="K12" s="233"/>
    </row>
    <row r="13" spans="1:11" ht="15" customHeight="1">
      <c r="A13" s="117" t="s">
        <v>290</v>
      </c>
      <c r="B13" s="233">
        <v>8.5</v>
      </c>
      <c r="C13" s="233">
        <v>5.3</v>
      </c>
      <c r="D13" s="234">
        <v>5.6</v>
      </c>
      <c r="E13" s="233">
        <v>6.9</v>
      </c>
      <c r="F13" s="235">
        <v>10500</v>
      </c>
      <c r="G13" s="233"/>
      <c r="H13" s="233"/>
      <c r="I13" s="233"/>
      <c r="J13" s="233"/>
      <c r="K13" s="233"/>
    </row>
    <row r="14" spans="1:11" ht="15" customHeight="1">
      <c r="A14" s="117" t="s">
        <v>291</v>
      </c>
      <c r="B14" s="233">
        <v>32.7</v>
      </c>
      <c r="C14" s="233">
        <v>35.7</v>
      </c>
      <c r="D14" s="234">
        <v>35.7</v>
      </c>
      <c r="E14" s="233">
        <v>34.2</v>
      </c>
      <c r="F14" s="235">
        <v>52300</v>
      </c>
      <c r="G14" s="233"/>
      <c r="H14" s="233"/>
      <c r="I14" s="233"/>
      <c r="J14" s="233"/>
      <c r="K14" s="233"/>
    </row>
    <row r="15" spans="1:11" ht="15" customHeight="1">
      <c r="A15" s="117" t="s">
        <v>292</v>
      </c>
      <c r="B15" s="233">
        <v>9.9</v>
      </c>
      <c r="C15" s="233">
        <v>10.8</v>
      </c>
      <c r="D15" s="234">
        <v>7.8</v>
      </c>
      <c r="E15" s="233">
        <v>10.3</v>
      </c>
      <c r="F15" s="235">
        <v>15700</v>
      </c>
      <c r="G15" s="233"/>
      <c r="H15" s="233"/>
      <c r="I15" s="233"/>
      <c r="J15" s="233"/>
      <c r="K15" s="233"/>
    </row>
    <row r="16" spans="1:11" ht="15" customHeight="1">
      <c r="A16" s="117" t="s">
        <v>293</v>
      </c>
      <c r="B16" s="233">
        <v>3.7</v>
      </c>
      <c r="C16" s="233">
        <v>1.7</v>
      </c>
      <c r="D16" s="234">
        <v>3.2</v>
      </c>
      <c r="E16" s="233">
        <v>2.8</v>
      </c>
      <c r="F16" s="235">
        <v>4200</v>
      </c>
      <c r="G16" s="233"/>
      <c r="H16" s="233"/>
      <c r="I16" s="233"/>
      <c r="J16" s="233"/>
      <c r="K16" s="233"/>
    </row>
    <row r="17" spans="1:11" ht="15" customHeight="1">
      <c r="A17" s="117" t="s">
        <v>294</v>
      </c>
      <c r="B17" s="233">
        <v>0.7</v>
      </c>
      <c r="C17" s="233">
        <v>0.8</v>
      </c>
      <c r="D17" s="234">
        <v>0.2</v>
      </c>
      <c r="E17" s="233">
        <v>0.7</v>
      </c>
      <c r="F17" s="235">
        <v>1100</v>
      </c>
      <c r="G17" s="233"/>
      <c r="H17" s="233"/>
      <c r="I17" s="233"/>
      <c r="J17" s="233"/>
      <c r="K17" s="233"/>
    </row>
    <row r="18" spans="1:11" ht="15" customHeight="1">
      <c r="A18" s="117" t="s">
        <v>73</v>
      </c>
      <c r="B18" s="233">
        <v>14.8</v>
      </c>
      <c r="C18" s="233">
        <v>13</v>
      </c>
      <c r="D18" s="234">
        <v>16.7</v>
      </c>
      <c r="E18" s="233">
        <v>14</v>
      </c>
      <c r="F18" s="235">
        <v>21400</v>
      </c>
      <c r="G18" s="233"/>
      <c r="H18" s="233"/>
      <c r="I18" s="233"/>
      <c r="J18" s="233"/>
      <c r="K18" s="233"/>
    </row>
    <row r="19" spans="1:11" ht="15" customHeight="1">
      <c r="A19" s="117" t="s">
        <v>112</v>
      </c>
      <c r="B19" s="233">
        <v>1.1</v>
      </c>
      <c r="C19" s="233">
        <v>0.9</v>
      </c>
      <c r="D19" s="234">
        <v>0.9</v>
      </c>
      <c r="E19" s="233">
        <v>1</v>
      </c>
      <c r="F19" s="235">
        <v>1500</v>
      </c>
      <c r="G19" s="233"/>
      <c r="H19" s="233"/>
      <c r="I19" s="233"/>
      <c r="J19" s="233"/>
      <c r="K19" s="233"/>
    </row>
    <row r="20" spans="1:6" ht="6" customHeight="1">
      <c r="A20" s="237"/>
      <c r="B20" s="238"/>
      <c r="C20" s="238"/>
      <c r="D20" s="238"/>
      <c r="E20" s="238"/>
      <c r="F20" s="238"/>
    </row>
    <row r="21" spans="1:6" ht="30" customHeight="1">
      <c r="A21" s="402" t="s">
        <v>216</v>
      </c>
      <c r="B21" s="402"/>
      <c r="C21" s="402"/>
      <c r="D21" s="402"/>
      <c r="E21" s="402"/>
      <c r="F21" s="402"/>
    </row>
    <row r="22" ht="15" customHeight="1">
      <c r="A22" s="218" t="s">
        <v>312</v>
      </c>
    </row>
    <row r="23" spans="2:5" ht="12">
      <c r="B23" s="233"/>
      <c r="C23" s="233"/>
      <c r="D23" s="233"/>
      <c r="E23" s="233"/>
    </row>
    <row r="33" spans="3:5" ht="12">
      <c r="C33" s="239"/>
      <c r="D33" s="239"/>
      <c r="E33" s="239"/>
    </row>
    <row r="34" spans="4:5" ht="12">
      <c r="D34" s="239"/>
      <c r="E34" s="239"/>
    </row>
    <row r="35" spans="2:5" ht="12">
      <c r="B35" s="239"/>
      <c r="C35" s="239"/>
      <c r="D35" s="239"/>
      <c r="E35" s="239"/>
    </row>
    <row r="36" spans="2:5" ht="12">
      <c r="B36" s="239"/>
      <c r="C36" s="239"/>
      <c r="D36" s="239"/>
      <c r="E36" s="239"/>
    </row>
    <row r="37" spans="2:5" ht="12">
      <c r="B37" s="239"/>
      <c r="C37" s="239"/>
      <c r="D37" s="239"/>
      <c r="E37" s="239"/>
    </row>
    <row r="38" spans="2:5" ht="12">
      <c r="B38" s="239"/>
      <c r="C38" s="239"/>
      <c r="D38" s="239"/>
      <c r="E38" s="239"/>
    </row>
    <row r="39" ht="12">
      <c r="E39" s="239"/>
    </row>
    <row r="40" spans="2:5" ht="12">
      <c r="B40" s="239"/>
      <c r="C40" s="239"/>
      <c r="D40" s="239"/>
      <c r="E40" s="239"/>
    </row>
    <row r="41" ht="12">
      <c r="E41" s="239"/>
    </row>
  </sheetData>
  <sheetProtection/>
  <mergeCells count="3">
    <mergeCell ref="B3:C3"/>
    <mergeCell ref="D3:E3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7109375" style="38" customWidth="1"/>
    <col min="2" max="2" width="12.421875" style="39" customWidth="1"/>
    <col min="3" max="3" width="9.140625" style="39" customWidth="1"/>
    <col min="4" max="4" width="12.140625" style="39" customWidth="1"/>
    <col min="5" max="5" width="12.00390625" style="39" customWidth="1"/>
    <col min="6" max="6" width="9.140625" style="39" customWidth="1"/>
    <col min="7" max="16384" width="9.140625" style="38" customWidth="1"/>
  </cols>
  <sheetData>
    <row r="1" ht="15" customHeight="1">
      <c r="A1" s="63" t="s">
        <v>295</v>
      </c>
    </row>
    <row r="2" ht="15" customHeight="1"/>
    <row r="3" spans="2:6" s="100" customFormat="1" ht="15" customHeight="1">
      <c r="B3" s="131"/>
      <c r="C3" s="131"/>
      <c r="D3" s="131"/>
      <c r="E3" s="326" t="s">
        <v>264</v>
      </c>
      <c r="F3" s="131"/>
    </row>
    <row r="4" spans="1:6" s="323" customFormat="1" ht="15" customHeight="1">
      <c r="A4" s="104"/>
      <c r="B4" s="145"/>
      <c r="C4" s="145"/>
      <c r="D4" s="145"/>
      <c r="E4" s="327"/>
      <c r="F4" s="145"/>
    </row>
    <row r="5" spans="1:6" ht="15" customHeight="1">
      <c r="A5" s="116"/>
      <c r="B5" s="419" t="s">
        <v>0</v>
      </c>
      <c r="C5" s="419"/>
      <c r="D5" s="419"/>
      <c r="E5" s="301"/>
      <c r="F5" s="302"/>
    </row>
    <row r="6" spans="1:6" ht="30" customHeight="1">
      <c r="A6" s="303" t="s">
        <v>265</v>
      </c>
      <c r="B6" s="328" t="s">
        <v>2</v>
      </c>
      <c r="C6" s="329" t="s">
        <v>89</v>
      </c>
      <c r="D6" s="329" t="s">
        <v>24</v>
      </c>
      <c r="E6" s="147" t="s">
        <v>25</v>
      </c>
      <c r="F6" s="110" t="s">
        <v>3</v>
      </c>
    </row>
    <row r="7" spans="1:6" ht="6" customHeight="1">
      <c r="A7" s="304"/>
      <c r="B7" s="330"/>
      <c r="C7" s="331"/>
      <c r="D7" s="331"/>
      <c r="E7" s="48"/>
      <c r="F7" s="85"/>
    </row>
    <row r="8" spans="1:12" ht="15" customHeight="1">
      <c r="A8" s="304" t="s">
        <v>25</v>
      </c>
      <c r="B8" s="67">
        <v>49</v>
      </c>
      <c r="C8" s="67">
        <v>47.9</v>
      </c>
      <c r="D8" s="67">
        <v>3.1</v>
      </c>
      <c r="E8" s="48">
        <v>100</v>
      </c>
      <c r="F8" s="133">
        <v>153000</v>
      </c>
      <c r="G8" s="39"/>
      <c r="H8" s="39"/>
      <c r="I8" s="39"/>
      <c r="J8" s="39"/>
      <c r="K8" s="39"/>
      <c r="L8" s="39"/>
    </row>
    <row r="9" spans="1:12" ht="15" customHeight="1">
      <c r="A9" s="305" t="s">
        <v>266</v>
      </c>
      <c r="B9" s="39">
        <v>80.4</v>
      </c>
      <c r="C9" s="39">
        <v>18.6</v>
      </c>
      <c r="D9" s="39">
        <v>1</v>
      </c>
      <c r="E9" s="39">
        <v>99.99999999999999</v>
      </c>
      <c r="F9" s="133">
        <v>30000</v>
      </c>
      <c r="G9" s="39"/>
      <c r="H9" s="39"/>
      <c r="I9" s="39"/>
      <c r="J9" s="39"/>
      <c r="K9" s="39"/>
      <c r="L9" s="39"/>
    </row>
    <row r="10" spans="1:12" ht="15" customHeight="1">
      <c r="A10" s="307" t="s">
        <v>267</v>
      </c>
      <c r="B10" s="39">
        <v>64.8</v>
      </c>
      <c r="C10" s="39">
        <v>33.7</v>
      </c>
      <c r="D10" s="39">
        <v>1.5</v>
      </c>
      <c r="E10" s="39">
        <v>99.99999999999999</v>
      </c>
      <c r="F10" s="133">
        <v>47000</v>
      </c>
      <c r="G10" s="39"/>
      <c r="H10" s="39"/>
      <c r="I10" s="39"/>
      <c r="J10" s="39"/>
      <c r="K10" s="39"/>
      <c r="L10" s="39"/>
    </row>
    <row r="11" spans="1:12" ht="15" customHeight="1">
      <c r="A11" s="307" t="s">
        <v>268</v>
      </c>
      <c r="B11" s="131">
        <v>27</v>
      </c>
      <c r="C11" s="131">
        <v>68.1</v>
      </c>
      <c r="D11" s="131">
        <v>4.9</v>
      </c>
      <c r="E11" s="39">
        <v>99.99999999999999</v>
      </c>
      <c r="F11" s="133">
        <v>76000</v>
      </c>
      <c r="G11" s="39"/>
      <c r="H11" s="39"/>
      <c r="I11" s="39"/>
      <c r="J11" s="39"/>
      <c r="K11" s="39"/>
      <c r="L11" s="39"/>
    </row>
    <row r="12" spans="1:6" ht="6" customHeight="1">
      <c r="A12" s="308"/>
      <c r="B12" s="56"/>
      <c r="C12" s="56"/>
      <c r="D12" s="56"/>
      <c r="E12" s="56"/>
      <c r="F12" s="332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32" sqref="F32"/>
    </sheetView>
  </sheetViews>
  <sheetFormatPr defaultColWidth="9.140625" defaultRowHeight="15" customHeight="1"/>
  <cols>
    <col min="1" max="1" width="13.57421875" style="3" customWidth="1"/>
    <col min="2" max="3" width="13.140625" style="3" customWidth="1"/>
    <col min="4" max="4" width="11.7109375" style="3" customWidth="1"/>
    <col min="5" max="5" width="17.57421875" style="3" hidden="1" customWidth="1"/>
    <col min="6" max="6" width="13.421875" style="3" customWidth="1"/>
    <col min="7" max="16384" width="9.140625" style="3" customWidth="1"/>
  </cols>
  <sheetData>
    <row r="1" spans="1:6" ht="15" customHeight="1">
      <c r="A1" s="1" t="s">
        <v>296</v>
      </c>
      <c r="B1" s="1"/>
      <c r="C1" s="1"/>
      <c r="D1" s="1"/>
      <c r="E1" s="1"/>
      <c r="F1" s="2"/>
    </row>
    <row r="2" spans="1:6" ht="15" customHeight="1">
      <c r="A2" s="1"/>
      <c r="B2" s="1"/>
      <c r="C2" s="1"/>
      <c r="D2" s="1"/>
      <c r="E2" s="1"/>
      <c r="F2" s="2"/>
    </row>
    <row r="3" spans="1:6" ht="13.5" customHeight="1">
      <c r="A3" s="1"/>
      <c r="B3" s="1"/>
      <c r="C3" s="1"/>
      <c r="D3" s="1"/>
      <c r="E3" s="1"/>
      <c r="F3" s="161" t="s">
        <v>162</v>
      </c>
    </row>
    <row r="4" spans="1:6" ht="13.5" customHeight="1">
      <c r="A4" s="92"/>
      <c r="B4" s="92"/>
      <c r="C4" s="92"/>
      <c r="D4" s="92"/>
      <c r="E4" s="92"/>
      <c r="F4" s="93"/>
    </row>
    <row r="5" spans="1:6" ht="15" customHeight="1">
      <c r="A5" s="94"/>
      <c r="B5" s="387" t="s">
        <v>0</v>
      </c>
      <c r="C5" s="387"/>
      <c r="D5" s="387"/>
      <c r="E5" s="125"/>
      <c r="F5" s="136"/>
    </row>
    <row r="6" spans="1:6" ht="30" customHeight="1">
      <c r="A6" s="96"/>
      <c r="B6" s="97" t="s">
        <v>2</v>
      </c>
      <c r="C6" s="97" t="s">
        <v>89</v>
      </c>
      <c r="D6" s="97" t="s">
        <v>363</v>
      </c>
      <c r="E6" s="97" t="s">
        <v>12</v>
      </c>
      <c r="F6" s="98" t="s">
        <v>25</v>
      </c>
    </row>
    <row r="7" spans="1:6" ht="6" customHeight="1">
      <c r="A7" s="101"/>
      <c r="B7" s="68"/>
      <c r="C7" s="68"/>
      <c r="D7" s="68"/>
      <c r="E7" s="68"/>
      <c r="F7" s="69"/>
    </row>
    <row r="8" spans="1:6" ht="12" customHeight="1">
      <c r="A8" s="102" t="s">
        <v>3</v>
      </c>
      <c r="B8" s="70">
        <v>45000</v>
      </c>
      <c r="C8" s="70">
        <v>25200</v>
      </c>
      <c r="D8" s="70">
        <v>1300</v>
      </c>
      <c r="E8" s="70">
        <v>26500</v>
      </c>
      <c r="F8" s="70">
        <v>71500</v>
      </c>
    </row>
    <row r="9" ht="6" customHeight="1">
      <c r="A9" s="94"/>
    </row>
    <row r="10" spans="1:6" ht="12" customHeight="1">
      <c r="A10" s="102" t="s">
        <v>94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</row>
    <row r="11" spans="1:12" ht="13.5" customHeight="1">
      <c r="A11" s="103" t="s">
        <v>14</v>
      </c>
      <c r="B11" s="18">
        <v>9.7</v>
      </c>
      <c r="C11" s="18">
        <v>4.4</v>
      </c>
      <c r="D11" s="370">
        <v>0</v>
      </c>
      <c r="E11" s="18">
        <v>4.2</v>
      </c>
      <c r="F11" s="18">
        <v>7.6</v>
      </c>
      <c r="G11" s="18"/>
      <c r="H11" s="18"/>
      <c r="I11" s="18"/>
      <c r="J11" s="18"/>
      <c r="K11" s="18"/>
      <c r="L11" s="18"/>
    </row>
    <row r="12" spans="1:12" ht="13.5" customHeight="1">
      <c r="A12" s="103" t="s">
        <v>4</v>
      </c>
      <c r="B12" s="18">
        <v>10.5</v>
      </c>
      <c r="C12" s="18">
        <v>6</v>
      </c>
      <c r="D12" s="370">
        <v>1.5</v>
      </c>
      <c r="E12" s="18">
        <v>5.8</v>
      </c>
      <c r="F12" s="18">
        <v>8.7</v>
      </c>
      <c r="G12" s="18"/>
      <c r="H12" s="18"/>
      <c r="I12" s="18"/>
      <c r="J12" s="18"/>
      <c r="K12" s="18"/>
      <c r="L12" s="18"/>
    </row>
    <row r="13" spans="1:12" ht="13.5" customHeight="1">
      <c r="A13" s="103" t="s">
        <v>5</v>
      </c>
      <c r="B13" s="18">
        <v>9.1</v>
      </c>
      <c r="C13" s="18">
        <v>5.5</v>
      </c>
      <c r="D13" s="370">
        <v>3.8</v>
      </c>
      <c r="E13" s="18">
        <v>5.4</v>
      </c>
      <c r="F13" s="18">
        <v>7.8</v>
      </c>
      <c r="G13" s="18"/>
      <c r="H13" s="18"/>
      <c r="I13" s="18"/>
      <c r="J13" s="18"/>
      <c r="K13" s="18"/>
      <c r="L13" s="18"/>
    </row>
    <row r="14" spans="1:12" ht="13.5" customHeight="1">
      <c r="A14" s="103" t="s">
        <v>6</v>
      </c>
      <c r="B14" s="18">
        <v>12.9</v>
      </c>
      <c r="C14" s="18">
        <v>14.5</v>
      </c>
      <c r="D14" s="370">
        <v>5.4</v>
      </c>
      <c r="E14" s="18">
        <v>14</v>
      </c>
      <c r="F14" s="18">
        <v>13.3</v>
      </c>
      <c r="G14" s="18"/>
      <c r="H14" s="18"/>
      <c r="I14" s="18"/>
      <c r="J14" s="18"/>
      <c r="K14" s="18"/>
      <c r="L14" s="18"/>
    </row>
    <row r="15" spans="1:12" ht="13.5" customHeight="1">
      <c r="A15" s="103" t="s">
        <v>7</v>
      </c>
      <c r="B15" s="18">
        <v>19.3</v>
      </c>
      <c r="C15" s="18">
        <v>21.8</v>
      </c>
      <c r="D15" s="370">
        <v>34.3</v>
      </c>
      <c r="E15" s="18">
        <v>22.4</v>
      </c>
      <c r="F15" s="18">
        <v>20.4</v>
      </c>
      <c r="G15" s="18"/>
      <c r="H15" s="18"/>
      <c r="I15" s="18"/>
      <c r="J15" s="18"/>
      <c r="K15" s="18"/>
      <c r="L15" s="18"/>
    </row>
    <row r="16" spans="1:12" ht="13.5" customHeight="1">
      <c r="A16" s="103" t="s">
        <v>8</v>
      </c>
      <c r="B16" s="18">
        <v>16.7</v>
      </c>
      <c r="C16" s="18">
        <v>22.6</v>
      </c>
      <c r="D16" s="370">
        <v>25.9</v>
      </c>
      <c r="E16" s="18">
        <v>22.8</v>
      </c>
      <c r="F16" s="18">
        <v>18.9</v>
      </c>
      <c r="G16" s="18"/>
      <c r="H16" s="18"/>
      <c r="I16" s="18"/>
      <c r="J16" s="18"/>
      <c r="K16" s="18"/>
      <c r="L16" s="18"/>
    </row>
    <row r="17" spans="1:12" ht="13.5" customHeight="1">
      <c r="A17" s="103" t="s">
        <v>16</v>
      </c>
      <c r="B17" s="18">
        <v>21.9</v>
      </c>
      <c r="C17" s="18">
        <v>25.3</v>
      </c>
      <c r="D17" s="370">
        <v>29.1</v>
      </c>
      <c r="E17" s="18">
        <v>25.4</v>
      </c>
      <c r="F17" s="18">
        <v>23.2</v>
      </c>
      <c r="G17" s="18"/>
      <c r="H17" s="18"/>
      <c r="I17" s="18"/>
      <c r="J17" s="18"/>
      <c r="K17" s="18"/>
      <c r="L17" s="18"/>
    </row>
    <row r="18" spans="1:6" ht="6" customHeight="1">
      <c r="A18" s="94"/>
      <c r="B18" s="18"/>
      <c r="C18" s="18"/>
      <c r="D18" s="18"/>
      <c r="E18" s="18"/>
      <c r="F18" s="18"/>
    </row>
    <row r="19" spans="1:6" ht="12" customHeight="1">
      <c r="A19" s="102" t="s">
        <v>9</v>
      </c>
      <c r="B19" s="70">
        <v>22400</v>
      </c>
      <c r="C19" s="70">
        <v>12300</v>
      </c>
      <c r="D19" s="70">
        <v>700</v>
      </c>
      <c r="E19" s="70">
        <v>13000</v>
      </c>
      <c r="F19" s="70">
        <v>35400</v>
      </c>
    </row>
    <row r="20" spans="1:6" ht="6" customHeight="1">
      <c r="A20" s="94"/>
      <c r="B20" s="18"/>
      <c r="C20" s="18"/>
      <c r="D20" s="18"/>
      <c r="E20" s="18"/>
      <c r="F20" s="18"/>
    </row>
    <row r="21" spans="1:6" ht="12" customHeight="1">
      <c r="A21" s="102" t="s">
        <v>96</v>
      </c>
      <c r="B21" s="15">
        <v>100</v>
      </c>
      <c r="C21" s="15">
        <v>100</v>
      </c>
      <c r="D21" s="15">
        <v>100</v>
      </c>
      <c r="E21" s="15">
        <v>100</v>
      </c>
      <c r="F21" s="15">
        <v>100</v>
      </c>
    </row>
    <row r="22" spans="1:12" ht="13.5" customHeight="1">
      <c r="A22" s="103" t="s">
        <v>14</v>
      </c>
      <c r="B22" s="18">
        <v>11.9</v>
      </c>
      <c r="C22" s="18">
        <v>5.1</v>
      </c>
      <c r="D22" s="370">
        <v>0</v>
      </c>
      <c r="E22" s="18">
        <v>4.8</v>
      </c>
      <c r="F22" s="18">
        <v>9.3</v>
      </c>
      <c r="G22" s="18"/>
      <c r="H22" s="18"/>
      <c r="I22" s="18"/>
      <c r="J22" s="18"/>
      <c r="K22" s="18"/>
      <c r="L22" s="18"/>
    </row>
    <row r="23" spans="1:12" ht="13.5" customHeight="1">
      <c r="A23" s="103" t="s">
        <v>4</v>
      </c>
      <c r="B23" s="18">
        <v>11.2</v>
      </c>
      <c r="C23" s="18">
        <v>6.2</v>
      </c>
      <c r="D23" s="370">
        <v>0</v>
      </c>
      <c r="E23" s="18">
        <v>5.9</v>
      </c>
      <c r="F23" s="18">
        <v>9.2</v>
      </c>
      <c r="G23" s="18"/>
      <c r="H23" s="18"/>
      <c r="I23" s="18"/>
      <c r="J23" s="18"/>
      <c r="K23" s="18"/>
      <c r="L23" s="18"/>
    </row>
    <row r="24" spans="1:12" ht="13.5" customHeight="1">
      <c r="A24" s="103" t="s">
        <v>5</v>
      </c>
      <c r="B24" s="18">
        <v>9.3</v>
      </c>
      <c r="C24" s="18">
        <v>4.5</v>
      </c>
      <c r="D24" s="370">
        <v>7.5</v>
      </c>
      <c r="E24" s="18">
        <v>4.6</v>
      </c>
      <c r="F24" s="18">
        <v>7.6</v>
      </c>
      <c r="G24" s="18"/>
      <c r="H24" s="18"/>
      <c r="I24" s="18"/>
      <c r="J24" s="18"/>
      <c r="K24" s="18"/>
      <c r="L24" s="18"/>
    </row>
    <row r="25" spans="1:12" ht="13.5" customHeight="1">
      <c r="A25" s="103" t="s">
        <v>6</v>
      </c>
      <c r="B25" s="18">
        <v>13.1</v>
      </c>
      <c r="C25" s="18">
        <v>15</v>
      </c>
      <c r="D25" s="370">
        <v>6.6</v>
      </c>
      <c r="E25" s="18">
        <v>14.6</v>
      </c>
      <c r="F25" s="18">
        <v>13.6</v>
      </c>
      <c r="G25" s="18"/>
      <c r="H25" s="18"/>
      <c r="I25" s="18"/>
      <c r="J25" s="18"/>
      <c r="K25" s="18"/>
      <c r="L25" s="18"/>
    </row>
    <row r="26" spans="1:12" ht="13.5" customHeight="1">
      <c r="A26" s="103" t="s">
        <v>7</v>
      </c>
      <c r="B26" s="18">
        <v>23.2</v>
      </c>
      <c r="C26" s="18">
        <v>25.9</v>
      </c>
      <c r="D26" s="370">
        <v>33.7</v>
      </c>
      <c r="E26" s="18">
        <v>26.3</v>
      </c>
      <c r="F26" s="18">
        <v>24.3</v>
      </c>
      <c r="G26" s="18"/>
      <c r="H26" s="18"/>
      <c r="I26" s="18"/>
      <c r="J26" s="18"/>
      <c r="K26" s="18"/>
      <c r="L26" s="18"/>
    </row>
    <row r="27" spans="1:12" ht="13.5" customHeight="1">
      <c r="A27" s="103" t="s">
        <v>8</v>
      </c>
      <c r="B27" s="18">
        <v>15.6</v>
      </c>
      <c r="C27" s="18">
        <v>24.4</v>
      </c>
      <c r="D27" s="370">
        <v>11.7</v>
      </c>
      <c r="E27" s="18">
        <v>23.7</v>
      </c>
      <c r="F27" s="18">
        <v>18.6</v>
      </c>
      <c r="G27" s="18"/>
      <c r="H27" s="18"/>
      <c r="I27" s="18"/>
      <c r="J27" s="18"/>
      <c r="K27" s="18"/>
      <c r="L27" s="18"/>
    </row>
    <row r="28" spans="1:12" ht="13.5" customHeight="1">
      <c r="A28" s="103" t="s">
        <v>16</v>
      </c>
      <c r="B28" s="18">
        <v>15.7</v>
      </c>
      <c r="C28" s="18">
        <v>19</v>
      </c>
      <c r="D28" s="370">
        <v>40.5</v>
      </c>
      <c r="E28" s="18">
        <v>20.1</v>
      </c>
      <c r="F28" s="18">
        <v>17.3</v>
      </c>
      <c r="G28" s="18"/>
      <c r="H28" s="18"/>
      <c r="I28" s="18"/>
      <c r="J28" s="18"/>
      <c r="K28" s="18"/>
      <c r="L28" s="18"/>
    </row>
    <row r="29" spans="1:6" ht="6" customHeight="1">
      <c r="A29" s="94"/>
      <c r="B29" s="18"/>
      <c r="C29" s="18"/>
      <c r="D29" s="18"/>
      <c r="E29" s="18"/>
      <c r="F29" s="18"/>
    </row>
    <row r="30" spans="1:6" ht="12" customHeight="1">
      <c r="A30" s="102" t="s">
        <v>10</v>
      </c>
      <c r="B30" s="70">
        <v>22600</v>
      </c>
      <c r="C30" s="70">
        <v>12900</v>
      </c>
      <c r="D30" s="70">
        <v>600</v>
      </c>
      <c r="E30" s="70">
        <v>13500</v>
      </c>
      <c r="F30" s="70">
        <v>36100</v>
      </c>
    </row>
    <row r="31" spans="1:6" ht="6" customHeight="1">
      <c r="A31" s="94"/>
      <c r="B31" s="18"/>
      <c r="C31" s="18"/>
      <c r="D31" s="18"/>
      <c r="E31" s="18"/>
      <c r="F31" s="18"/>
    </row>
    <row r="32" spans="1:6" ht="12" customHeight="1">
      <c r="A32" s="102" t="s">
        <v>98</v>
      </c>
      <c r="B32" s="15">
        <v>100</v>
      </c>
      <c r="C32" s="15">
        <v>100</v>
      </c>
      <c r="D32" s="15">
        <v>100</v>
      </c>
      <c r="E32" s="15">
        <v>100</v>
      </c>
      <c r="F32" s="15">
        <v>100</v>
      </c>
    </row>
    <row r="33" spans="1:12" ht="13.5" customHeight="1">
      <c r="A33" s="103" t="s">
        <v>14</v>
      </c>
      <c r="B33" s="18">
        <v>7.5</v>
      </c>
      <c r="C33" s="18">
        <v>3.7</v>
      </c>
      <c r="D33" s="370">
        <v>0</v>
      </c>
      <c r="E33" s="18">
        <v>3.5</v>
      </c>
      <c r="F33" s="18">
        <v>6</v>
      </c>
      <c r="G33" s="18"/>
      <c r="H33" s="18"/>
      <c r="I33" s="18"/>
      <c r="J33" s="18"/>
      <c r="K33" s="18"/>
      <c r="L33" s="18"/>
    </row>
    <row r="34" spans="1:12" ht="13.5" customHeight="1">
      <c r="A34" s="103" t="s">
        <v>4</v>
      </c>
      <c r="B34" s="18">
        <v>9.8</v>
      </c>
      <c r="C34" s="18">
        <v>5.8</v>
      </c>
      <c r="D34" s="370">
        <v>3.1</v>
      </c>
      <c r="E34" s="18">
        <v>5.7</v>
      </c>
      <c r="F34" s="18">
        <v>8.3</v>
      </c>
      <c r="G34" s="18"/>
      <c r="H34" s="18"/>
      <c r="I34" s="18"/>
      <c r="J34" s="18"/>
      <c r="K34" s="18"/>
      <c r="L34" s="18"/>
    </row>
    <row r="35" spans="1:12" ht="13.5" customHeight="1">
      <c r="A35" s="103" t="s">
        <v>5</v>
      </c>
      <c r="B35" s="18">
        <v>9</v>
      </c>
      <c r="C35" s="18">
        <v>6.4</v>
      </c>
      <c r="D35" s="370">
        <v>0</v>
      </c>
      <c r="E35" s="18">
        <v>6.1</v>
      </c>
      <c r="F35" s="18">
        <v>7.9</v>
      </c>
      <c r="G35" s="18"/>
      <c r="H35" s="18"/>
      <c r="I35" s="18"/>
      <c r="J35" s="18"/>
      <c r="K35" s="18"/>
      <c r="L35" s="18"/>
    </row>
    <row r="36" spans="1:12" ht="13.5" customHeight="1">
      <c r="A36" s="103" t="s">
        <v>6</v>
      </c>
      <c r="B36" s="18">
        <v>12.7</v>
      </c>
      <c r="C36" s="18">
        <v>14</v>
      </c>
      <c r="D36" s="370">
        <v>4.3</v>
      </c>
      <c r="E36" s="18">
        <v>13.5</v>
      </c>
      <c r="F36" s="18">
        <v>13</v>
      </c>
      <c r="G36" s="18"/>
      <c r="H36" s="18"/>
      <c r="I36" s="18"/>
      <c r="J36" s="18"/>
      <c r="K36" s="18"/>
      <c r="L36" s="18"/>
    </row>
    <row r="37" spans="1:12" ht="13.5" customHeight="1">
      <c r="A37" s="103" t="s">
        <v>7</v>
      </c>
      <c r="B37" s="18">
        <v>15.3</v>
      </c>
      <c r="C37" s="18">
        <v>17.9</v>
      </c>
      <c r="D37" s="370">
        <v>34.8</v>
      </c>
      <c r="E37" s="18">
        <v>18.7</v>
      </c>
      <c r="F37" s="18">
        <v>16.6</v>
      </c>
      <c r="G37" s="18"/>
      <c r="H37" s="18"/>
      <c r="I37" s="18"/>
      <c r="J37" s="18"/>
      <c r="K37" s="18"/>
      <c r="L37" s="18"/>
    </row>
    <row r="38" spans="1:12" ht="13.5" customHeight="1">
      <c r="A38" s="103" t="s">
        <v>8</v>
      </c>
      <c r="B38" s="18">
        <v>17.7</v>
      </c>
      <c r="C38" s="18">
        <v>20.9</v>
      </c>
      <c r="D38" s="370">
        <v>40.2</v>
      </c>
      <c r="E38" s="18">
        <v>21.8</v>
      </c>
      <c r="F38" s="18">
        <v>19.2</v>
      </c>
      <c r="G38" s="18"/>
      <c r="H38" s="18"/>
      <c r="I38" s="18"/>
      <c r="J38" s="18"/>
      <c r="K38" s="18"/>
      <c r="L38" s="18"/>
    </row>
    <row r="39" spans="1:12" ht="13.5" customHeight="1">
      <c r="A39" s="103" t="s">
        <v>16</v>
      </c>
      <c r="B39" s="18">
        <v>28</v>
      </c>
      <c r="C39" s="18">
        <v>31.2</v>
      </c>
      <c r="D39" s="370">
        <v>17.4</v>
      </c>
      <c r="E39" s="18">
        <v>30.6</v>
      </c>
      <c r="F39" s="18">
        <v>29</v>
      </c>
      <c r="G39" s="18"/>
      <c r="H39" s="18"/>
      <c r="I39" s="18"/>
      <c r="J39" s="18"/>
      <c r="K39" s="18"/>
      <c r="L39" s="18"/>
    </row>
    <row r="40" spans="1:6" ht="6" customHeight="1">
      <c r="A40" s="96"/>
      <c r="B40" s="20"/>
      <c r="C40" s="20"/>
      <c r="D40" s="20"/>
      <c r="E40" s="20"/>
      <c r="F40" s="20"/>
    </row>
    <row r="41" spans="1:6" ht="29.25" customHeight="1">
      <c r="A41" s="388" t="s">
        <v>365</v>
      </c>
      <c r="B41" s="388"/>
      <c r="C41" s="388"/>
      <c r="D41" s="388"/>
      <c r="E41" s="388"/>
      <c r="F41" s="388"/>
    </row>
  </sheetData>
  <sheetProtection/>
  <mergeCells count="2">
    <mergeCell ref="B5:D5"/>
    <mergeCell ref="A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8.421875" style="218" customWidth="1"/>
    <col min="2" max="3" width="8.00390625" style="218" customWidth="1"/>
    <col min="4" max="4" width="7.57421875" style="218" customWidth="1"/>
    <col min="5" max="5" width="7.8515625" style="218" customWidth="1"/>
    <col min="6" max="6" width="7.57421875" style="218" customWidth="1"/>
    <col min="7" max="7" width="7.8515625" style="218" customWidth="1"/>
    <col min="8" max="8" width="8.421875" style="218" customWidth="1"/>
    <col min="9" max="9" width="7.28125" style="218" customWidth="1"/>
    <col min="10" max="16384" width="9.140625" style="218" customWidth="1"/>
  </cols>
  <sheetData>
    <row r="1" s="217" customFormat="1" ht="15" customHeight="1">
      <c r="A1" s="217" t="s">
        <v>297</v>
      </c>
    </row>
    <row r="2" ht="15" customHeight="1"/>
    <row r="3" ht="15" customHeight="1">
      <c r="I3" s="290" t="s">
        <v>104</v>
      </c>
    </row>
    <row r="4" spans="1:9" ht="15" customHeight="1">
      <c r="A4" s="221"/>
      <c r="B4" s="407" t="s">
        <v>124</v>
      </c>
      <c r="C4" s="407"/>
      <c r="D4" s="407"/>
      <c r="E4" s="407"/>
      <c r="F4" s="407"/>
      <c r="G4" s="407"/>
      <c r="H4" s="407"/>
      <c r="I4" s="333"/>
    </row>
    <row r="5" spans="1:9" ht="15" customHeight="1">
      <c r="A5" s="254" t="s">
        <v>111</v>
      </c>
      <c r="B5" s="334" t="s">
        <v>14</v>
      </c>
      <c r="C5" s="334" t="s">
        <v>4</v>
      </c>
      <c r="D5" s="334" t="s">
        <v>5</v>
      </c>
      <c r="E5" s="334" t="s">
        <v>6</v>
      </c>
      <c r="F5" s="334" t="s">
        <v>7</v>
      </c>
      <c r="G5" s="334" t="s">
        <v>8</v>
      </c>
      <c r="H5" s="334" t="s">
        <v>16</v>
      </c>
      <c r="I5" s="255" t="s">
        <v>25</v>
      </c>
    </row>
    <row r="6" spans="1:9" ht="6" customHeight="1">
      <c r="A6" s="230"/>
      <c r="B6" s="256"/>
      <c r="C6" s="256"/>
      <c r="D6" s="256"/>
      <c r="E6" s="256"/>
      <c r="F6" s="256"/>
      <c r="G6" s="256"/>
      <c r="H6" s="256"/>
      <c r="I6" s="256"/>
    </row>
    <row r="7" spans="1:9" ht="15" customHeight="1">
      <c r="A7" s="223" t="s">
        <v>15</v>
      </c>
      <c r="B7" s="258">
        <v>5500</v>
      </c>
      <c r="C7" s="258">
        <v>6200</v>
      </c>
      <c r="D7" s="258">
        <v>5500</v>
      </c>
      <c r="E7" s="258">
        <v>9500</v>
      </c>
      <c r="F7" s="258">
        <v>14600</v>
      </c>
      <c r="G7" s="258">
        <v>13500</v>
      </c>
      <c r="H7" s="258">
        <v>16600</v>
      </c>
      <c r="I7" s="258">
        <v>71500</v>
      </c>
    </row>
    <row r="8" spans="1:9" ht="6" customHeight="1">
      <c r="A8" s="223"/>
      <c r="B8" s="259"/>
      <c r="C8" s="259"/>
      <c r="D8" s="259"/>
      <c r="E8" s="259"/>
      <c r="F8" s="259"/>
      <c r="G8" s="259"/>
      <c r="H8" s="259"/>
      <c r="I8" s="259"/>
    </row>
    <row r="9" spans="1:9" ht="15" customHeight="1">
      <c r="A9" s="223" t="s">
        <v>94</v>
      </c>
      <c r="B9" s="259">
        <v>100</v>
      </c>
      <c r="C9" s="259">
        <v>100</v>
      </c>
      <c r="D9" s="259">
        <v>100</v>
      </c>
      <c r="E9" s="259">
        <v>100</v>
      </c>
      <c r="F9" s="259">
        <v>100</v>
      </c>
      <c r="G9" s="259">
        <v>100</v>
      </c>
      <c r="H9" s="259">
        <v>100</v>
      </c>
      <c r="I9" s="259">
        <v>100</v>
      </c>
    </row>
    <row r="10" spans="1:9" ht="15" customHeight="1">
      <c r="A10" s="260" t="s">
        <v>38</v>
      </c>
      <c r="B10" s="262">
        <v>39</v>
      </c>
      <c r="C10" s="262">
        <v>29.5</v>
      </c>
      <c r="D10" s="262">
        <v>11.3</v>
      </c>
      <c r="E10" s="262">
        <v>7.1</v>
      </c>
      <c r="F10" s="262">
        <v>3.4</v>
      </c>
      <c r="G10" s="262">
        <v>2.5</v>
      </c>
      <c r="H10" s="262">
        <v>0.9</v>
      </c>
      <c r="I10" s="262">
        <v>8.7</v>
      </c>
    </row>
    <row r="11" spans="1:9" ht="15" customHeight="1">
      <c r="A11" s="260" t="s">
        <v>14</v>
      </c>
      <c r="B11" s="262">
        <v>55.6</v>
      </c>
      <c r="C11" s="262">
        <v>39.1</v>
      </c>
      <c r="D11" s="262">
        <v>16.9</v>
      </c>
      <c r="E11" s="262">
        <v>7.5</v>
      </c>
      <c r="F11" s="262">
        <v>6.9</v>
      </c>
      <c r="G11" s="262">
        <v>2.5</v>
      </c>
      <c r="H11" s="262">
        <v>1.1</v>
      </c>
      <c r="I11" s="262">
        <v>12.1</v>
      </c>
    </row>
    <row r="12" spans="1:9" ht="15" customHeight="1">
      <c r="A12" s="260" t="s">
        <v>4</v>
      </c>
      <c r="B12" s="261" t="s">
        <v>84</v>
      </c>
      <c r="C12" s="262">
        <v>23.9</v>
      </c>
      <c r="D12" s="262">
        <v>38.3</v>
      </c>
      <c r="E12" s="262">
        <v>13.7</v>
      </c>
      <c r="F12" s="262">
        <v>5.7</v>
      </c>
      <c r="G12" s="262">
        <v>2.6</v>
      </c>
      <c r="H12" s="262">
        <v>1.1</v>
      </c>
      <c r="I12" s="262">
        <v>8.8</v>
      </c>
    </row>
    <row r="13" spans="1:9" ht="15" customHeight="1">
      <c r="A13" s="260" t="s">
        <v>5</v>
      </c>
      <c r="B13" s="261" t="s">
        <v>84</v>
      </c>
      <c r="C13" s="261" t="s">
        <v>84</v>
      </c>
      <c r="D13" s="262">
        <v>28.3</v>
      </c>
      <c r="E13" s="262">
        <v>28.7</v>
      </c>
      <c r="F13" s="262">
        <v>14</v>
      </c>
      <c r="G13" s="262">
        <v>4.6</v>
      </c>
      <c r="H13" s="262">
        <v>0.9</v>
      </c>
      <c r="I13" s="262">
        <v>10</v>
      </c>
    </row>
    <row r="14" spans="1:9" ht="15" customHeight="1">
      <c r="A14" s="260" t="s">
        <v>6</v>
      </c>
      <c r="B14" s="261" t="s">
        <v>84</v>
      </c>
      <c r="C14" s="261" t="s">
        <v>84</v>
      </c>
      <c r="D14" s="261" t="s">
        <v>84</v>
      </c>
      <c r="E14" s="262">
        <v>34.3</v>
      </c>
      <c r="F14" s="262">
        <v>35.2</v>
      </c>
      <c r="G14" s="262">
        <v>12.3</v>
      </c>
      <c r="H14" s="262">
        <v>4.8</v>
      </c>
      <c r="I14" s="262">
        <v>15.2</v>
      </c>
    </row>
    <row r="15" spans="1:9" ht="15" customHeight="1">
      <c r="A15" s="260" t="s">
        <v>7</v>
      </c>
      <c r="B15" s="261" t="s">
        <v>84</v>
      </c>
      <c r="C15" s="261" t="s">
        <v>84</v>
      </c>
      <c r="D15" s="261" t="s">
        <v>84</v>
      </c>
      <c r="E15" s="261" t="s">
        <v>84</v>
      </c>
      <c r="F15" s="262">
        <v>26.6</v>
      </c>
      <c r="G15" s="262">
        <v>35.9</v>
      </c>
      <c r="H15" s="262">
        <v>8.1</v>
      </c>
      <c r="I15" s="262">
        <v>14.1</v>
      </c>
    </row>
    <row r="16" spans="1:9" ht="15" customHeight="1">
      <c r="A16" s="260" t="s">
        <v>8</v>
      </c>
      <c r="B16" s="261" t="s">
        <v>84</v>
      </c>
      <c r="C16" s="261" t="s">
        <v>84</v>
      </c>
      <c r="D16" s="261" t="s">
        <v>84</v>
      </c>
      <c r="E16" s="261" t="s">
        <v>84</v>
      </c>
      <c r="F16" s="261" t="s">
        <v>84</v>
      </c>
      <c r="G16" s="262">
        <v>31.3</v>
      </c>
      <c r="H16" s="262">
        <v>32.5</v>
      </c>
      <c r="I16" s="262">
        <v>13.5</v>
      </c>
    </row>
    <row r="17" spans="1:9" ht="15" customHeight="1">
      <c r="A17" s="260" t="s">
        <v>16</v>
      </c>
      <c r="B17" s="261" t="s">
        <v>84</v>
      </c>
      <c r="C17" s="261" t="s">
        <v>84</v>
      </c>
      <c r="D17" s="261" t="s">
        <v>84</v>
      </c>
      <c r="E17" s="261" t="s">
        <v>84</v>
      </c>
      <c r="F17" s="261" t="s">
        <v>84</v>
      </c>
      <c r="G17" s="261" t="s">
        <v>84</v>
      </c>
      <c r="H17" s="262">
        <v>38.2</v>
      </c>
      <c r="I17" s="262">
        <v>8.9</v>
      </c>
    </row>
    <row r="18" spans="1:9" ht="15" customHeight="1">
      <c r="A18" s="260" t="s">
        <v>164</v>
      </c>
      <c r="B18" s="262">
        <v>5.4</v>
      </c>
      <c r="C18" s="262">
        <v>7.5</v>
      </c>
      <c r="D18" s="262">
        <v>5.1</v>
      </c>
      <c r="E18" s="262">
        <v>8.8</v>
      </c>
      <c r="F18" s="262">
        <v>8.3</v>
      </c>
      <c r="G18" s="262">
        <v>8.4</v>
      </c>
      <c r="H18" s="262">
        <v>12.5</v>
      </c>
      <c r="I18" s="262">
        <v>8.8</v>
      </c>
    </row>
    <row r="19" spans="1:9" ht="6" customHeight="1">
      <c r="A19" s="335"/>
      <c r="B19" s="238"/>
      <c r="C19" s="238"/>
      <c r="D19" s="238"/>
      <c r="E19" s="238"/>
      <c r="F19" s="238"/>
      <c r="G19" s="238"/>
      <c r="H19" s="238"/>
      <c r="I19" s="238"/>
    </row>
    <row r="20" ht="13.5">
      <c r="A20" s="218" t="s">
        <v>352</v>
      </c>
    </row>
    <row r="26" ht="12">
      <c r="K26" s="239"/>
    </row>
    <row r="27" spans="4:11" ht="12">
      <c r="D27" s="239"/>
      <c r="E27" s="239"/>
      <c r="K27" s="239"/>
    </row>
    <row r="28" spans="4:11" ht="12">
      <c r="D28" s="239"/>
      <c r="E28" s="239"/>
      <c r="F28" s="239"/>
      <c r="J28" s="239"/>
      <c r="K28" s="239"/>
    </row>
    <row r="29" spans="4:11" ht="12">
      <c r="D29" s="239"/>
      <c r="E29" s="239"/>
      <c r="F29" s="239"/>
      <c r="G29" s="239"/>
      <c r="J29" s="239"/>
      <c r="K29" s="239"/>
    </row>
    <row r="30" spans="4:11" ht="12">
      <c r="D30" s="239"/>
      <c r="E30" s="239"/>
      <c r="F30" s="239"/>
      <c r="G30" s="239"/>
      <c r="H30" s="239"/>
      <c r="J30" s="239"/>
      <c r="K30" s="239"/>
    </row>
    <row r="31" spans="5:11" ht="12">
      <c r="E31" s="239"/>
      <c r="F31" s="239"/>
      <c r="G31" s="239"/>
      <c r="H31" s="239"/>
      <c r="I31" s="239"/>
      <c r="J31" s="239"/>
      <c r="K31" s="239"/>
    </row>
    <row r="32" spans="6:11" ht="12">
      <c r="F32" s="239"/>
      <c r="G32" s="239"/>
      <c r="H32" s="239"/>
      <c r="I32" s="239"/>
      <c r="J32" s="239"/>
      <c r="K32" s="239"/>
    </row>
    <row r="33" spans="8:11" ht="12">
      <c r="H33" s="239"/>
      <c r="I33" s="239"/>
      <c r="J33" s="239"/>
      <c r="K33" s="239"/>
    </row>
    <row r="34" spans="4:11" ht="12">
      <c r="D34" s="239"/>
      <c r="E34" s="239"/>
      <c r="F34" s="239"/>
      <c r="G34" s="239"/>
      <c r="H34" s="239"/>
      <c r="I34" s="239"/>
      <c r="J34" s="239"/>
      <c r="K34" s="239"/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1.28125" style="0" customWidth="1"/>
    <col min="10" max="10" width="11.140625" style="0" customWidth="1"/>
    <col min="11" max="11" width="9.57421875" style="0" customWidth="1"/>
  </cols>
  <sheetData>
    <row r="1" s="38" customFormat="1" ht="12">
      <c r="A1" s="38" t="s">
        <v>18</v>
      </c>
    </row>
    <row r="3" ht="15">
      <c r="K3" s="23" t="s">
        <v>35</v>
      </c>
    </row>
    <row r="4" spans="1:12" ht="15">
      <c r="A4" s="27"/>
      <c r="B4" s="395" t="s">
        <v>36</v>
      </c>
      <c r="C4" s="395"/>
      <c r="D4" s="395"/>
      <c r="E4" s="395"/>
      <c r="F4" s="395"/>
      <c r="G4" s="395"/>
      <c r="H4" s="395"/>
      <c r="I4" s="395"/>
      <c r="J4" s="395"/>
      <c r="K4" s="395"/>
      <c r="L4" s="27"/>
    </row>
    <row r="5" spans="1:12" ht="30">
      <c r="A5" s="28" t="s">
        <v>37</v>
      </c>
      <c r="B5" s="29" t="s">
        <v>38</v>
      </c>
      <c r="C5" s="29" t="s">
        <v>39</v>
      </c>
      <c r="D5" s="29" t="s">
        <v>40</v>
      </c>
      <c r="E5" s="29" t="s">
        <v>41</v>
      </c>
      <c r="F5" s="29" t="s">
        <v>42</v>
      </c>
      <c r="G5" s="29" t="s">
        <v>43</v>
      </c>
      <c r="H5" s="29" t="s">
        <v>44</v>
      </c>
      <c r="I5" s="29" t="s">
        <v>45</v>
      </c>
      <c r="J5" s="29" t="s">
        <v>46</v>
      </c>
      <c r="K5" s="29" t="s">
        <v>25</v>
      </c>
      <c r="L5" s="29" t="s">
        <v>26</v>
      </c>
    </row>
    <row r="6" spans="1:12" ht="15">
      <c r="A6" s="26" t="s">
        <v>25</v>
      </c>
      <c r="B6" s="30">
        <f>'[3]A'!D13/'[3]A'!$N$13*100</f>
        <v>11.411304656949875</v>
      </c>
      <c r="C6" s="30">
        <f>'[3]A'!E13/'[3]A'!$N$13*100</f>
        <v>12.564679859383023</v>
      </c>
      <c r="D6" s="30">
        <f>'[3]A'!F13/'[3]A'!$N$13*100</f>
        <v>8.363945175178733</v>
      </c>
      <c r="E6" s="30">
        <f>'[3]A'!G13/'[3]A'!$N$13*100</f>
        <v>8.29482166133428</v>
      </c>
      <c r="F6" s="30">
        <f>'[3]A'!H13/'[3]A'!$N$13*100</f>
        <v>12.432357704309357</v>
      </c>
      <c r="G6" s="30">
        <f>'[3]A'!I13/'[3]A'!$N$13*100</f>
        <v>12.572579689536676</v>
      </c>
      <c r="H6" s="30">
        <f>'[3]A'!J13/'[3]A'!$N$13*100</f>
        <v>11.897144211399455</v>
      </c>
      <c r="I6" s="30">
        <f>'[3]A'!K13/'[3]A'!$N$13*100</f>
        <v>12.981395899988149</v>
      </c>
      <c r="J6" s="30">
        <f>SUM('[3]A'!$L$13+'[3]A'!$M$13)/'[3]A'!$N$13*100</f>
        <v>9.481771141920449</v>
      </c>
      <c r="K6" s="30">
        <f>SUM(B6:J6)</f>
        <v>100</v>
      </c>
      <c r="L6" s="30">
        <f>'[3]A'!$N$13/1000</f>
        <v>50.634</v>
      </c>
    </row>
    <row r="7" spans="1:12" ht="15">
      <c r="A7" s="25" t="s">
        <v>47</v>
      </c>
      <c r="B7" s="22">
        <f>'[3]A'!D6/'[3]A'!$N$6*100</f>
        <v>46.88427299703264</v>
      </c>
      <c r="C7" s="22">
        <f>'[3]A'!E6/'[3]A'!$N$6*100</f>
        <v>49.146884272997035</v>
      </c>
      <c r="D7" s="36" t="s">
        <v>84</v>
      </c>
      <c r="E7" s="36" t="s">
        <v>84</v>
      </c>
      <c r="F7" s="36" t="s">
        <v>84</v>
      </c>
      <c r="G7" s="36" t="s">
        <v>84</v>
      </c>
      <c r="H7" s="36" t="s">
        <v>84</v>
      </c>
      <c r="I7" s="36" t="s">
        <v>84</v>
      </c>
      <c r="J7" s="37">
        <f>SUM('[3]A'!$L$6+'[3]A'!$M$6)/'[3]A'!$N$6*100</f>
        <v>3.968842729970327</v>
      </c>
      <c r="K7" s="22">
        <f>SUM(B7:J7)</f>
        <v>100</v>
      </c>
      <c r="L7" s="22">
        <f>'[3]A'!N6/1000</f>
        <v>2.696</v>
      </c>
    </row>
    <row r="8" spans="1:12" ht="15">
      <c r="A8" s="25" t="s">
        <v>48</v>
      </c>
      <c r="B8" s="22">
        <f>'[3]A'!D7/'[3]A'!$N$7*100</f>
        <v>47.48076445768181</v>
      </c>
      <c r="C8" s="22">
        <f>'[3]A'!E7/'[3]A'!$N$7*100</f>
        <v>30.255646562422438</v>
      </c>
      <c r="D8" s="22">
        <f>'[3]A'!F7/'[3]A'!$N$7*100</f>
        <v>19.38446264581782</v>
      </c>
      <c r="E8" s="36" t="s">
        <v>84</v>
      </c>
      <c r="F8" s="34" t="s">
        <v>84</v>
      </c>
      <c r="G8" s="34" t="s">
        <v>84</v>
      </c>
      <c r="H8" s="34" t="s">
        <v>84</v>
      </c>
      <c r="I8" s="34" t="s">
        <v>84</v>
      </c>
      <c r="J8" s="22">
        <f>SUM('[3]A'!$L$7+'[3]A'!$M$7)/'[3]A'!$N$7*100</f>
        <v>2.854306279473815</v>
      </c>
      <c r="K8" s="22">
        <f aca="true" t="shared" si="0" ref="K8:K13">SUM(B8:J8)</f>
        <v>99.97517994539588</v>
      </c>
      <c r="L8" s="22">
        <f>'[3]A'!N7/1000</f>
        <v>4.029</v>
      </c>
    </row>
    <row r="9" spans="1:12" ht="15">
      <c r="A9" s="25" t="s">
        <v>49</v>
      </c>
      <c r="B9" s="22">
        <f>'[3]A'!D8/'[3]A'!$N$8*100</f>
        <v>18.941216913028533</v>
      </c>
      <c r="C9" s="22">
        <f>'[3]A'!E8/'[3]A'!$N$8*100</f>
        <v>27.67273977311791</v>
      </c>
      <c r="D9" s="22">
        <f>'[3]A'!F8/'[3]A'!$N$8*100</f>
        <v>30.11344104503266</v>
      </c>
      <c r="E9" s="22">
        <f>'[3]A'!G8/'[3]A'!$N$8*100</f>
        <v>19.04434513578549</v>
      </c>
      <c r="F9" s="34" t="s">
        <v>84</v>
      </c>
      <c r="G9" s="34" t="s">
        <v>84</v>
      </c>
      <c r="H9" s="34" t="s">
        <v>84</v>
      </c>
      <c r="I9" s="34" t="s">
        <v>84</v>
      </c>
      <c r="J9" s="22">
        <f>SUM('[3]A'!$L$8+'[3]A'!$M$8)/'[3]A'!$N$8*100</f>
        <v>4.193881058783087</v>
      </c>
      <c r="K9" s="22">
        <f t="shared" si="0"/>
        <v>99.96562392574769</v>
      </c>
      <c r="L9" s="22">
        <f>'[3]A'!N8/1000</f>
        <v>2.909</v>
      </c>
    </row>
    <row r="10" spans="1:12" ht="15">
      <c r="A10" s="25" t="s">
        <v>50</v>
      </c>
      <c r="B10" s="22">
        <f>'[3]A'!D9/'[3]A'!$N$9*100</f>
        <v>14.198473282442748</v>
      </c>
      <c r="C10" s="22">
        <f>'[3]A'!E9/'[3]A'!$N$9*100</f>
        <v>15.801526717557252</v>
      </c>
      <c r="D10" s="22">
        <f>'[3]A'!F9/'[3]A'!$N$9*100</f>
        <v>18.68702290076336</v>
      </c>
      <c r="E10" s="22">
        <f>'[3]A'!G9/'[3]A'!$N$9*100</f>
        <v>23.17557251908397</v>
      </c>
      <c r="F10" s="22">
        <f>'[3]A'!H9/'[3]A'!$N$9*100</f>
        <v>20.83969465648855</v>
      </c>
      <c r="G10" s="34" t="s">
        <v>84</v>
      </c>
      <c r="H10" s="34" t="s">
        <v>84</v>
      </c>
      <c r="I10" s="34" t="s">
        <v>84</v>
      </c>
      <c r="J10" s="22">
        <f>SUM('[3]A'!$L$9+'[3]A'!$M$9)/'[3]A'!$N$9*100</f>
        <v>7.2671755725190845</v>
      </c>
      <c r="K10" s="22">
        <f t="shared" si="0"/>
        <v>99.96946564885496</v>
      </c>
      <c r="L10" s="22">
        <f>'[3]A'!N9/1000</f>
        <v>6.55</v>
      </c>
    </row>
    <row r="11" spans="1:12" ht="15">
      <c r="A11" s="25" t="s">
        <v>51</v>
      </c>
      <c r="B11" s="22">
        <f>'[3]A'!D10/'[3]A'!$N$10*100</f>
        <v>7.1492290047151785</v>
      </c>
      <c r="C11" s="22">
        <f>'[3]A'!E10/'[3]A'!$N$10*100</f>
        <v>10.615521855486174</v>
      </c>
      <c r="D11" s="22">
        <f>'[3]A'!F10/'[3]A'!$N$10*100</f>
        <v>8.933350324964955</v>
      </c>
      <c r="E11" s="22">
        <f>'[3]A'!G10/'[3]A'!$N$10*100</f>
        <v>12.769211163501975</v>
      </c>
      <c r="F11" s="22">
        <f>'[3]A'!H10/'[3]A'!$N$10*100</f>
        <v>31.731872053013895</v>
      </c>
      <c r="G11" s="22">
        <f>'[3]A'!I10/'[3]A'!$N$10*100</f>
        <v>22.645597043456096</v>
      </c>
      <c r="H11" s="34" t="s">
        <v>84</v>
      </c>
      <c r="I11" s="34" t="s">
        <v>84</v>
      </c>
      <c r="J11" s="22">
        <f>SUM('[3]A'!$L$10+'[3]A'!$M$10)/'[3]A'!$N$10*100</f>
        <v>6.15521855486173</v>
      </c>
      <c r="K11" s="22">
        <f t="shared" si="0"/>
        <v>100</v>
      </c>
      <c r="L11" s="22">
        <f>'[3]A'!N10/1000</f>
        <v>7.847</v>
      </c>
    </row>
    <row r="12" spans="1:12" ht="15">
      <c r="A12" s="25" t="s">
        <v>52</v>
      </c>
      <c r="B12" s="22">
        <f>'[3]A'!D11/'[3]A'!$N$11*100</f>
        <v>4.876255819652046</v>
      </c>
      <c r="C12" s="22">
        <f>'[3]A'!E11/'[3]A'!$N$11*100</f>
        <v>7.730948296986033</v>
      </c>
      <c r="D12" s="22">
        <f>'[3]A'!F11/'[3]A'!$N$11*100</f>
        <v>1.7152658662092626</v>
      </c>
      <c r="E12" s="22">
        <f>'[3]A'!G11/'[3]A'!$N$11*100</f>
        <v>7.5716736094094585</v>
      </c>
      <c r="F12" s="22">
        <f>'[3]A'!H11/'[3]A'!$N$11*100</f>
        <v>15.192354814996326</v>
      </c>
      <c r="G12" s="22">
        <f>'[3]A'!I11/'[3]A'!$N$11*100</f>
        <v>36.2778730703259</v>
      </c>
      <c r="H12" s="22">
        <f>'[3]A'!J11/'[3]A'!$N$11*100</f>
        <v>22.567998039696153</v>
      </c>
      <c r="I12" s="34" t="s">
        <v>84</v>
      </c>
      <c r="J12" s="22">
        <f>SUM('[3]A'!$L$11+'[3]A'!$M$11)/'[3]A'!$N$11*100</f>
        <v>4.067630482724822</v>
      </c>
      <c r="K12" s="22">
        <f t="shared" si="0"/>
        <v>100</v>
      </c>
      <c r="L12" s="22">
        <f>'[3]A'!N11/1000</f>
        <v>8.162</v>
      </c>
    </row>
    <row r="13" spans="1:12" ht="15">
      <c r="A13" s="25" t="s">
        <v>16</v>
      </c>
      <c r="B13" s="22">
        <f>'[3]A'!D12/'[3]A'!$N$12*100</f>
        <v>0.8676319071633859</v>
      </c>
      <c r="C13" s="22">
        <f>'[3]A'!E12/'[3]A'!$N$12*100</f>
        <v>2.7872675017623774</v>
      </c>
      <c r="D13" s="22">
        <f>'[3]A'!F12/'[3]A'!$N$12*100</f>
        <v>2.781844802342606</v>
      </c>
      <c r="E13" s="22">
        <f>'[3]A'!G12/'[3]A'!$N$12*100</f>
        <v>2.749308605823979</v>
      </c>
      <c r="F13" s="22">
        <f>'[3]A'!H12/'[3]A'!$N$12*100</f>
        <v>6.507239303725394</v>
      </c>
      <c r="G13" s="22">
        <f>'[3]A'!I12/'[3]A'!$N$12*100</f>
        <v>8.828154655387452</v>
      </c>
      <c r="H13" s="22">
        <f>'[3]A'!J12/'[3]A'!$N$12*100</f>
        <v>22.677728973483</v>
      </c>
      <c r="I13" s="22">
        <f>'[3]A'!K12/'[3]A'!$N$12*100</f>
        <v>35.64340328615585</v>
      </c>
      <c r="J13" s="22">
        <f>SUM('[3]A'!$L$12+'[3]A'!$M$12)/'[3]A'!$N$12*100</f>
        <v>17.162843663575728</v>
      </c>
      <c r="K13" s="22">
        <f t="shared" si="0"/>
        <v>100.00542269941977</v>
      </c>
      <c r="L13" s="22">
        <f>'[3]A'!N12/1000</f>
        <v>18.441</v>
      </c>
    </row>
    <row r="14" spans="1:12" ht="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ht="15">
      <c r="I15" s="22"/>
    </row>
    <row r="16" spans="1:3" ht="15">
      <c r="A16" s="38" t="s">
        <v>53</v>
      </c>
      <c r="B16" s="38"/>
      <c r="C16" s="38"/>
    </row>
    <row r="27" ht="15">
      <c r="N27" s="33"/>
    </row>
    <row r="28" spans="4:14" ht="15">
      <c r="D28" s="33"/>
      <c r="E28" s="33"/>
      <c r="N28" s="33"/>
    </row>
    <row r="29" spans="4:14" ht="15">
      <c r="D29" s="33"/>
      <c r="E29" s="33"/>
      <c r="F29" s="33"/>
      <c r="M29" s="33"/>
      <c r="N29" s="33"/>
    </row>
    <row r="30" spans="4:14" ht="15">
      <c r="D30" s="33"/>
      <c r="E30" s="33"/>
      <c r="F30" s="33"/>
      <c r="G30" s="33"/>
      <c r="M30" s="33"/>
      <c r="N30" s="33"/>
    </row>
    <row r="31" spans="4:14" ht="15">
      <c r="D31" s="33"/>
      <c r="E31" s="33"/>
      <c r="F31" s="33"/>
      <c r="G31" s="33"/>
      <c r="H31" s="33"/>
      <c r="M31" s="33"/>
      <c r="N31" s="33"/>
    </row>
    <row r="32" spans="5:14" ht="15">
      <c r="E32" s="33"/>
      <c r="F32" s="33"/>
      <c r="G32" s="33"/>
      <c r="H32" s="33"/>
      <c r="I32" s="33"/>
      <c r="K32" s="33"/>
      <c r="L32" s="33"/>
      <c r="M32" s="33"/>
      <c r="N32" s="33"/>
    </row>
    <row r="33" spans="6:14" ht="15">
      <c r="F33" s="33"/>
      <c r="G33" s="33"/>
      <c r="H33" s="33"/>
      <c r="I33" s="33"/>
      <c r="J33" s="33"/>
      <c r="K33" s="33"/>
      <c r="L33" s="33"/>
      <c r="M33" s="33"/>
      <c r="N33" s="33"/>
    </row>
    <row r="34" spans="8:14" ht="15">
      <c r="H34" s="33"/>
      <c r="I34" s="33"/>
      <c r="J34" s="33"/>
      <c r="K34" s="33"/>
      <c r="L34" s="33"/>
      <c r="M34" s="33"/>
      <c r="N34" s="33"/>
    </row>
    <row r="35" spans="4:14" ht="1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</sheetData>
  <sheetProtection/>
  <mergeCells count="1">
    <mergeCell ref="B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0.8515625" style="218" customWidth="1"/>
    <col min="2" max="2" width="10.8515625" style="218" customWidth="1"/>
    <col min="3" max="3" width="9.28125" style="218" customWidth="1"/>
    <col min="4" max="4" width="9.57421875" style="218" customWidth="1"/>
    <col min="5" max="5" width="10.28125" style="218" customWidth="1"/>
    <col min="6" max="6" width="9.140625" style="233" customWidth="1"/>
    <col min="7" max="16384" width="9.140625" style="218" customWidth="1"/>
  </cols>
  <sheetData>
    <row r="1" spans="1:6" s="217" customFormat="1" ht="15" customHeight="1">
      <c r="A1" s="217" t="s">
        <v>326</v>
      </c>
      <c r="F1" s="269"/>
    </row>
    <row r="2" ht="15" customHeight="1"/>
    <row r="3" spans="1:6" ht="15" customHeight="1">
      <c r="A3" s="221"/>
      <c r="B3" s="221"/>
      <c r="C3" s="221"/>
      <c r="D3" s="221"/>
      <c r="E3" s="222"/>
      <c r="F3" s="270"/>
    </row>
    <row r="4" spans="1:6" ht="15" customHeight="1">
      <c r="A4" s="223"/>
      <c r="B4" s="412" t="s">
        <v>0</v>
      </c>
      <c r="C4" s="412"/>
      <c r="D4" s="412"/>
      <c r="E4" s="223"/>
      <c r="F4" s="271"/>
    </row>
    <row r="5" spans="1:7" ht="30" customHeight="1">
      <c r="A5" s="225" t="s">
        <v>100</v>
      </c>
      <c r="B5" s="97" t="s">
        <v>2</v>
      </c>
      <c r="C5" s="110" t="s">
        <v>89</v>
      </c>
      <c r="D5" s="110" t="s">
        <v>366</v>
      </c>
      <c r="E5" s="226" t="s">
        <v>25</v>
      </c>
      <c r="F5" s="272" t="s">
        <v>3</v>
      </c>
      <c r="G5" s="273"/>
    </row>
    <row r="6" spans="1:7" ht="6" customHeight="1">
      <c r="A6" s="223"/>
      <c r="B6" s="68"/>
      <c r="C6" s="85"/>
      <c r="D6" s="85"/>
      <c r="E6" s="227"/>
      <c r="F6" s="274"/>
      <c r="G6" s="273"/>
    </row>
    <row r="7" spans="1:7" ht="15" customHeight="1">
      <c r="A7" s="132" t="s">
        <v>99</v>
      </c>
      <c r="B7" s="336">
        <v>45000</v>
      </c>
      <c r="C7" s="336">
        <v>25200</v>
      </c>
      <c r="D7" s="336">
        <v>1300</v>
      </c>
      <c r="E7" s="336">
        <v>71500</v>
      </c>
      <c r="F7" s="239"/>
      <c r="G7" s="233"/>
    </row>
    <row r="8" spans="1:7" ht="6" customHeight="1">
      <c r="A8" s="132"/>
      <c r="B8" s="336"/>
      <c r="C8" s="336"/>
      <c r="D8" s="336"/>
      <c r="E8" s="336"/>
      <c r="F8" s="239"/>
      <c r="G8" s="233"/>
    </row>
    <row r="9" spans="1:6" ht="15" customHeight="1">
      <c r="A9" s="277" t="s">
        <v>100</v>
      </c>
      <c r="B9" s="239">
        <v>32299.999999999996</v>
      </c>
      <c r="C9" s="239">
        <v>28400</v>
      </c>
      <c r="D9" s="239">
        <v>2700</v>
      </c>
      <c r="E9" s="239">
        <v>63400</v>
      </c>
      <c r="F9" s="239"/>
    </row>
    <row r="10" spans="1:7" ht="15" customHeight="1">
      <c r="A10" s="277" t="s">
        <v>101</v>
      </c>
      <c r="B10" s="239">
        <v>22500</v>
      </c>
      <c r="C10" s="239">
        <v>16300</v>
      </c>
      <c r="D10" s="239">
        <v>1100</v>
      </c>
      <c r="E10" s="239">
        <v>39900</v>
      </c>
      <c r="F10" s="239"/>
      <c r="G10" s="233"/>
    </row>
    <row r="11" spans="1:7" ht="6" customHeight="1">
      <c r="A11" s="337"/>
      <c r="B11" s="338"/>
      <c r="C11" s="338"/>
      <c r="D11" s="338"/>
      <c r="E11" s="338"/>
      <c r="F11" s="338"/>
      <c r="G11" s="233"/>
    </row>
    <row r="12" spans="1:7" ht="15" customHeight="1">
      <c r="A12" s="107" t="s">
        <v>367</v>
      </c>
      <c r="B12" s="338"/>
      <c r="C12" s="338"/>
      <c r="D12" s="338"/>
      <c r="E12" s="338"/>
      <c r="F12" s="338"/>
      <c r="G12" s="233"/>
    </row>
    <row r="13" spans="1:11" ht="15" customHeight="1">
      <c r="A13" s="117" t="s">
        <v>298</v>
      </c>
      <c r="B13" s="233">
        <v>36.1</v>
      </c>
      <c r="C13" s="233">
        <v>50.7</v>
      </c>
      <c r="D13" s="370">
        <v>69.5</v>
      </c>
      <c r="E13" s="233">
        <v>41.8</v>
      </c>
      <c r="F13" s="239">
        <v>29900</v>
      </c>
      <c r="G13" s="233"/>
      <c r="H13" s="233"/>
      <c r="I13" s="233"/>
      <c r="J13" s="233"/>
      <c r="K13" s="233"/>
    </row>
    <row r="14" spans="1:11" ht="15" customHeight="1">
      <c r="A14" s="339" t="s">
        <v>299</v>
      </c>
      <c r="B14" s="233">
        <v>5.6</v>
      </c>
      <c r="C14" s="233">
        <v>15.4</v>
      </c>
      <c r="D14" s="370">
        <v>40.7</v>
      </c>
      <c r="E14" s="233">
        <v>9.7</v>
      </c>
      <c r="F14" s="239">
        <v>6900</v>
      </c>
      <c r="G14" s="233"/>
      <c r="H14" s="233"/>
      <c r="I14" s="233"/>
      <c r="J14" s="233"/>
      <c r="K14" s="233"/>
    </row>
    <row r="15" spans="1:11" ht="15" customHeight="1">
      <c r="A15" s="117" t="s">
        <v>300</v>
      </c>
      <c r="B15" s="233">
        <v>9</v>
      </c>
      <c r="C15" s="233">
        <v>16.6</v>
      </c>
      <c r="D15" s="370">
        <v>31.3</v>
      </c>
      <c r="E15" s="233">
        <v>12.1</v>
      </c>
      <c r="F15" s="239">
        <v>8700</v>
      </c>
      <c r="G15" s="233"/>
      <c r="H15" s="233"/>
      <c r="I15" s="233"/>
      <c r="J15" s="233"/>
      <c r="K15" s="233"/>
    </row>
    <row r="16" spans="1:11" ht="15" customHeight="1">
      <c r="A16" s="117" t="s">
        <v>301</v>
      </c>
      <c r="B16" s="233">
        <v>16.8</v>
      </c>
      <c r="C16" s="233">
        <v>22</v>
      </c>
      <c r="D16" s="370">
        <v>38.8</v>
      </c>
      <c r="E16" s="233">
        <v>19</v>
      </c>
      <c r="F16" s="239">
        <v>13600</v>
      </c>
      <c r="G16" s="233"/>
      <c r="H16" s="233"/>
      <c r="I16" s="233"/>
      <c r="J16" s="233"/>
      <c r="K16" s="233"/>
    </row>
    <row r="17" spans="1:11" ht="15" customHeight="1">
      <c r="A17" s="116" t="s">
        <v>302</v>
      </c>
      <c r="B17" s="265">
        <v>4.3</v>
      </c>
      <c r="C17" s="265">
        <v>8</v>
      </c>
      <c r="D17" s="375">
        <v>25.8</v>
      </c>
      <c r="E17" s="265">
        <v>6</v>
      </c>
      <c r="F17" s="376">
        <v>4300</v>
      </c>
      <c r="G17" s="233"/>
      <c r="H17" s="233"/>
      <c r="I17" s="233"/>
      <c r="J17" s="233"/>
      <c r="K17" s="233"/>
    </row>
    <row r="18" spans="1:7" ht="6" customHeight="1">
      <c r="A18" s="237"/>
      <c r="B18" s="268"/>
      <c r="C18" s="268"/>
      <c r="D18" s="268"/>
      <c r="E18" s="268"/>
      <c r="F18" s="268"/>
      <c r="G18" s="233"/>
    </row>
    <row r="19" spans="1:7" ht="28.5" customHeight="1">
      <c r="A19" s="421" t="s">
        <v>364</v>
      </c>
      <c r="B19" s="421"/>
      <c r="C19" s="421"/>
      <c r="D19" s="421"/>
      <c r="E19" s="421"/>
      <c r="F19" s="421"/>
      <c r="G19" s="373"/>
    </row>
    <row r="20" spans="1:6" ht="27.75" customHeight="1">
      <c r="A20" s="420" t="s">
        <v>368</v>
      </c>
      <c r="B20" s="420"/>
      <c r="C20" s="420"/>
      <c r="D20" s="420"/>
      <c r="E20" s="420"/>
      <c r="F20" s="420"/>
    </row>
    <row r="21" spans="1:6" ht="12">
      <c r="A21" s="217"/>
      <c r="B21" s="217"/>
      <c r="C21" s="217"/>
      <c r="D21" s="217"/>
      <c r="E21" s="217"/>
      <c r="F21" s="269"/>
    </row>
    <row r="23" spans="1:6" ht="15">
      <c r="A23" s="340"/>
      <c r="B23" s="340"/>
      <c r="C23" s="340"/>
      <c r="D23" s="340"/>
      <c r="E23" s="340"/>
      <c r="F23" s="340"/>
    </row>
    <row r="24" spans="1:6" ht="15">
      <c r="A24" s="340"/>
      <c r="B24" s="340"/>
      <c r="C24" s="340"/>
      <c r="D24" s="340"/>
      <c r="E24" s="340"/>
      <c r="F24" s="340"/>
    </row>
    <row r="25" spans="1:6" ht="15">
      <c r="A25" s="340"/>
      <c r="B25" s="340"/>
      <c r="C25" s="340"/>
      <c r="D25" s="340"/>
      <c r="E25" s="340"/>
      <c r="F25" s="340"/>
    </row>
    <row r="26" spans="1:6" ht="15">
      <c r="A26" s="340"/>
      <c r="B26" s="340"/>
      <c r="C26" s="340"/>
      <c r="D26" s="340"/>
      <c r="E26" s="340"/>
      <c r="F26" s="340"/>
    </row>
    <row r="27" spans="1:6" ht="15">
      <c r="A27" s="340"/>
      <c r="B27" s="340"/>
      <c r="C27" s="340"/>
      <c r="D27" s="340"/>
      <c r="E27" s="340"/>
      <c r="F27" s="340"/>
    </row>
  </sheetData>
  <sheetProtection/>
  <mergeCells count="3">
    <mergeCell ref="B4:D4"/>
    <mergeCell ref="A20:F20"/>
    <mergeCell ref="A19:F1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0.8515625" style="218" customWidth="1"/>
    <col min="2" max="3" width="10.8515625" style="218" customWidth="1"/>
    <col min="4" max="4" width="10.00390625" style="218" customWidth="1"/>
    <col min="5" max="5" width="10.28125" style="218" customWidth="1"/>
    <col min="6" max="6" width="9.140625" style="233" customWidth="1"/>
    <col min="7" max="16384" width="9.140625" style="218" customWidth="1"/>
  </cols>
  <sheetData>
    <row r="1" spans="1:6" ht="15" customHeight="1">
      <c r="A1" s="217" t="s">
        <v>327</v>
      </c>
      <c r="B1" s="217"/>
      <c r="C1" s="217"/>
      <c r="D1" s="217"/>
      <c r="E1" s="217"/>
      <c r="F1" s="269"/>
    </row>
    <row r="2" ht="15" customHeight="1">
      <c r="E2" s="290"/>
    </row>
    <row r="3" spans="1:6" ht="15" customHeight="1">
      <c r="A3" s="221"/>
      <c r="B3" s="221"/>
      <c r="C3" s="221"/>
      <c r="D3" s="221"/>
      <c r="E3" s="222"/>
      <c r="F3" s="270"/>
    </row>
    <row r="4" spans="1:6" ht="15" customHeight="1">
      <c r="A4" s="223"/>
      <c r="B4" s="412" t="s">
        <v>0</v>
      </c>
      <c r="C4" s="412"/>
      <c r="D4" s="412"/>
      <c r="E4" s="223"/>
      <c r="F4" s="271"/>
    </row>
    <row r="5" spans="1:6" ht="24.75" customHeight="1">
      <c r="A5" s="225" t="s">
        <v>102</v>
      </c>
      <c r="B5" s="97" t="s">
        <v>2</v>
      </c>
      <c r="C5" s="110" t="s">
        <v>89</v>
      </c>
      <c r="D5" s="110" t="s">
        <v>366</v>
      </c>
      <c r="E5" s="226" t="s">
        <v>25</v>
      </c>
      <c r="F5" s="272" t="s">
        <v>3</v>
      </c>
    </row>
    <row r="6" spans="1:6" ht="6" customHeight="1">
      <c r="A6" s="223"/>
      <c r="B6" s="68"/>
      <c r="C6" s="85"/>
      <c r="D6" s="85"/>
      <c r="E6" s="227"/>
      <c r="F6" s="274"/>
    </row>
    <row r="7" spans="1:6" ht="15" customHeight="1">
      <c r="A7" s="132" t="s">
        <v>99</v>
      </c>
      <c r="B7" s="336">
        <v>45000</v>
      </c>
      <c r="C7" s="336">
        <v>25200</v>
      </c>
      <c r="D7" s="336">
        <v>1300</v>
      </c>
      <c r="E7" s="336">
        <v>71500</v>
      </c>
      <c r="F7" s="239"/>
    </row>
    <row r="8" spans="1:6" ht="6" customHeight="1">
      <c r="A8" s="132"/>
      <c r="B8" s="336"/>
      <c r="C8" s="336"/>
      <c r="D8" s="336"/>
      <c r="E8" s="336"/>
      <c r="F8" s="239"/>
    </row>
    <row r="9" spans="1:6" ht="15" customHeight="1">
      <c r="A9" s="277" t="s">
        <v>102</v>
      </c>
      <c r="B9" s="239">
        <v>14800</v>
      </c>
      <c r="C9" s="239">
        <v>17800</v>
      </c>
      <c r="D9" s="239">
        <v>600</v>
      </c>
      <c r="E9" s="239">
        <v>33200</v>
      </c>
      <c r="F9" s="239"/>
    </row>
    <row r="10" spans="1:6" ht="15" customHeight="1">
      <c r="A10" s="277" t="s">
        <v>103</v>
      </c>
      <c r="B10" s="239">
        <v>9300</v>
      </c>
      <c r="C10" s="239">
        <v>9200</v>
      </c>
      <c r="D10" s="239">
        <v>300</v>
      </c>
      <c r="E10" s="239">
        <v>18800</v>
      </c>
      <c r="F10" s="239"/>
    </row>
    <row r="11" spans="1:6" ht="6" customHeight="1">
      <c r="A11" s="337"/>
      <c r="B11" s="338"/>
      <c r="C11" s="338"/>
      <c r="D11" s="338"/>
      <c r="E11" s="338"/>
      <c r="F11" s="338"/>
    </row>
    <row r="12" spans="1:6" ht="15" customHeight="1">
      <c r="A12" s="132" t="s">
        <v>369</v>
      </c>
      <c r="B12" s="338"/>
      <c r="C12" s="338"/>
      <c r="D12" s="338"/>
      <c r="E12" s="338"/>
      <c r="F12" s="338"/>
    </row>
    <row r="13" spans="1:12" ht="15" customHeight="1">
      <c r="A13" s="117" t="s">
        <v>298</v>
      </c>
      <c r="B13" s="233">
        <v>5.8</v>
      </c>
      <c r="C13" s="233">
        <v>12.7</v>
      </c>
      <c r="D13" s="370">
        <v>3.7</v>
      </c>
      <c r="E13" s="233">
        <v>8.2</v>
      </c>
      <c r="F13" s="239">
        <v>5900</v>
      </c>
      <c r="G13" s="233"/>
      <c r="H13" s="233"/>
      <c r="I13" s="233"/>
      <c r="J13" s="233"/>
      <c r="K13" s="233"/>
      <c r="L13" s="233"/>
    </row>
    <row r="14" spans="1:12" ht="15" customHeight="1">
      <c r="A14" s="339" t="s">
        <v>299</v>
      </c>
      <c r="B14" s="233">
        <v>3</v>
      </c>
      <c r="C14" s="233">
        <v>11.5</v>
      </c>
      <c r="D14" s="370">
        <v>9.4</v>
      </c>
      <c r="E14" s="233">
        <v>6.1</v>
      </c>
      <c r="F14" s="239">
        <v>4400</v>
      </c>
      <c r="G14" s="233"/>
      <c r="H14" s="233"/>
      <c r="I14" s="233"/>
      <c r="J14" s="233"/>
      <c r="K14" s="233"/>
      <c r="L14" s="233"/>
    </row>
    <row r="15" spans="1:12" ht="15" customHeight="1">
      <c r="A15" s="117" t="s">
        <v>300</v>
      </c>
      <c r="B15" s="233">
        <v>3.5</v>
      </c>
      <c r="C15" s="233">
        <v>9.3</v>
      </c>
      <c r="D15" s="370">
        <v>13.8</v>
      </c>
      <c r="E15" s="233">
        <v>5.7</v>
      </c>
      <c r="F15" s="239">
        <v>4100</v>
      </c>
      <c r="G15" s="233"/>
      <c r="H15" s="233"/>
      <c r="I15" s="233"/>
      <c r="J15" s="233"/>
      <c r="K15" s="233"/>
      <c r="L15" s="233"/>
    </row>
    <row r="16" spans="1:12" ht="15" customHeight="1">
      <c r="A16" s="117" t="s">
        <v>301</v>
      </c>
      <c r="B16" s="233">
        <v>9.8</v>
      </c>
      <c r="C16" s="233">
        <v>18.3</v>
      </c>
      <c r="D16" s="370">
        <v>4.6</v>
      </c>
      <c r="E16" s="233">
        <v>12.7</v>
      </c>
      <c r="F16" s="239">
        <v>9100</v>
      </c>
      <c r="G16" s="233"/>
      <c r="H16" s="233"/>
      <c r="I16" s="233"/>
      <c r="J16" s="233"/>
      <c r="K16" s="233"/>
      <c r="L16" s="233"/>
    </row>
    <row r="17" spans="1:12" ht="15" customHeight="1">
      <c r="A17" s="117" t="s">
        <v>302</v>
      </c>
      <c r="B17" s="233">
        <v>10.6</v>
      </c>
      <c r="C17" s="233">
        <v>18.8</v>
      </c>
      <c r="D17" s="370">
        <v>17.6</v>
      </c>
      <c r="E17" s="233">
        <v>13.6</v>
      </c>
      <c r="F17" s="239">
        <v>9700</v>
      </c>
      <c r="G17" s="233"/>
      <c r="H17" s="233"/>
      <c r="I17" s="233"/>
      <c r="J17" s="233"/>
      <c r="K17" s="233"/>
      <c r="L17" s="233"/>
    </row>
    <row r="18" spans="1:6" ht="6" customHeight="1">
      <c r="A18" s="237"/>
      <c r="B18" s="268"/>
      <c r="C18" s="268"/>
      <c r="D18" s="268"/>
      <c r="E18" s="268"/>
      <c r="F18" s="268"/>
    </row>
    <row r="19" spans="1:7" ht="27" customHeight="1">
      <c r="A19" s="421" t="s">
        <v>364</v>
      </c>
      <c r="B19" s="421"/>
      <c r="C19" s="421"/>
      <c r="D19" s="421"/>
      <c r="E19" s="421"/>
      <c r="F19" s="421"/>
      <c r="G19" s="374"/>
    </row>
    <row r="20" spans="1:6" ht="24" customHeight="1">
      <c r="A20" s="422" t="s">
        <v>370</v>
      </c>
      <c r="B20" s="422"/>
      <c r="C20" s="422"/>
      <c r="D20" s="422"/>
      <c r="E20" s="422"/>
      <c r="F20" s="422"/>
    </row>
    <row r="21" ht="12">
      <c r="F21" s="218"/>
    </row>
    <row r="22" spans="1:6" ht="15">
      <c r="A22" s="340"/>
      <c r="B22" s="340"/>
      <c r="C22" s="340"/>
      <c r="D22" s="340"/>
      <c r="E22" s="340"/>
      <c r="F22" s="340"/>
    </row>
    <row r="23" spans="1:6" ht="15">
      <c r="A23" s="340"/>
      <c r="B23" s="340"/>
      <c r="C23" s="340"/>
      <c r="D23" s="340"/>
      <c r="E23" s="340"/>
      <c r="F23" s="340"/>
    </row>
    <row r="24" spans="1:6" ht="15">
      <c r="A24" s="340"/>
      <c r="B24" s="340"/>
      <c r="C24" s="340"/>
      <c r="D24" s="340"/>
      <c r="E24" s="340"/>
      <c r="F24" s="340"/>
    </row>
    <row r="25" spans="1:6" ht="15">
      <c r="A25" s="340"/>
      <c r="B25" s="340"/>
      <c r="C25" s="340"/>
      <c r="D25" s="340"/>
      <c r="E25" s="340"/>
      <c r="F25" s="340"/>
    </row>
  </sheetData>
  <sheetProtection/>
  <mergeCells count="3">
    <mergeCell ref="B4:D4"/>
    <mergeCell ref="A20:F20"/>
    <mergeCell ref="A19:F19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3.421875" style="218" customWidth="1"/>
    <col min="2" max="2" width="13.421875" style="218" customWidth="1"/>
    <col min="3" max="3" width="10.57421875" style="218" customWidth="1"/>
    <col min="4" max="4" width="9.7109375" style="218" customWidth="1"/>
    <col min="5" max="16384" width="9.140625" style="218" customWidth="1"/>
  </cols>
  <sheetData>
    <row r="1" ht="15" customHeight="1">
      <c r="A1" s="217" t="s">
        <v>303</v>
      </c>
    </row>
    <row r="2" ht="15" customHeight="1"/>
    <row r="3" ht="15" customHeight="1">
      <c r="E3" s="161" t="s">
        <v>162</v>
      </c>
    </row>
    <row r="4" spans="1:6" ht="15" customHeight="1">
      <c r="A4" s="221"/>
      <c r="B4" s="221"/>
      <c r="C4" s="221"/>
      <c r="D4" s="221"/>
      <c r="E4" s="156"/>
      <c r="F4" s="221"/>
    </row>
    <row r="5" spans="1:6" ht="15" customHeight="1">
      <c r="A5" s="223"/>
      <c r="B5" s="412" t="s">
        <v>0</v>
      </c>
      <c r="C5" s="412"/>
      <c r="D5" s="412"/>
      <c r="E5" s="223"/>
      <c r="F5" s="223"/>
    </row>
    <row r="6" spans="1:6" ht="30" customHeight="1">
      <c r="A6" s="225" t="s">
        <v>55</v>
      </c>
      <c r="B6" s="97" t="s">
        <v>2</v>
      </c>
      <c r="C6" s="226" t="s">
        <v>89</v>
      </c>
      <c r="D6" s="226" t="s">
        <v>366</v>
      </c>
      <c r="E6" s="226" t="s">
        <v>25</v>
      </c>
      <c r="F6" s="226" t="s">
        <v>3</v>
      </c>
    </row>
    <row r="7" spans="1:6" ht="6" customHeight="1">
      <c r="A7" s="223"/>
      <c r="B7" s="68"/>
      <c r="C7" s="227"/>
      <c r="D7" s="227"/>
      <c r="E7" s="227"/>
      <c r="F7" s="227"/>
    </row>
    <row r="8" spans="1:6" ht="15" customHeight="1">
      <c r="A8" s="230" t="s">
        <v>304</v>
      </c>
      <c r="B8" s="228">
        <v>45000</v>
      </c>
      <c r="C8" s="228">
        <v>25200</v>
      </c>
      <c r="D8" s="228">
        <v>1300</v>
      </c>
      <c r="E8" s="228">
        <v>71500</v>
      </c>
      <c r="F8" s="231"/>
    </row>
    <row r="9" spans="1:6" ht="6" customHeight="1">
      <c r="A9" s="230"/>
      <c r="B9" s="231"/>
      <c r="C9" s="231"/>
      <c r="D9" s="231"/>
      <c r="E9" s="231"/>
      <c r="F9" s="231"/>
    </row>
    <row r="10" spans="1:6" ht="15" customHeight="1">
      <c r="A10" s="230" t="s">
        <v>371</v>
      </c>
      <c r="B10" s="231">
        <v>100</v>
      </c>
      <c r="C10" s="231">
        <v>100</v>
      </c>
      <c r="D10" s="231">
        <v>100</v>
      </c>
      <c r="E10" s="231">
        <v>100</v>
      </c>
      <c r="F10" s="231"/>
    </row>
    <row r="11" spans="1:6" ht="15" customHeight="1">
      <c r="A11" s="117" t="s">
        <v>75</v>
      </c>
      <c r="B11" s="298">
        <v>14</v>
      </c>
      <c r="C11" s="298">
        <v>11.3</v>
      </c>
      <c r="D11" s="370">
        <v>11.3</v>
      </c>
      <c r="E11" s="298">
        <v>13</v>
      </c>
      <c r="F11" s="235">
        <v>9300</v>
      </c>
    </row>
    <row r="12" spans="1:6" ht="15" customHeight="1">
      <c r="A12" s="117" t="s">
        <v>76</v>
      </c>
      <c r="B12" s="298">
        <v>1.7</v>
      </c>
      <c r="C12" s="298">
        <v>1.8</v>
      </c>
      <c r="D12" s="371" t="s">
        <v>379</v>
      </c>
      <c r="E12" s="298">
        <v>1.7</v>
      </c>
      <c r="F12" s="235">
        <v>1200</v>
      </c>
    </row>
    <row r="13" spans="1:6" ht="15" customHeight="1">
      <c r="A13" s="117" t="s">
        <v>77</v>
      </c>
      <c r="B13" s="298">
        <v>55</v>
      </c>
      <c r="C13" s="298">
        <v>65.6</v>
      </c>
      <c r="D13" s="370">
        <v>73.2</v>
      </c>
      <c r="E13" s="298">
        <v>59.1</v>
      </c>
      <c r="F13" s="235">
        <v>42200</v>
      </c>
    </row>
    <row r="14" spans="1:6" ht="15" customHeight="1">
      <c r="A14" s="117" t="s">
        <v>78</v>
      </c>
      <c r="B14" s="298">
        <v>2.3</v>
      </c>
      <c r="C14" s="298">
        <v>2</v>
      </c>
      <c r="D14" s="370">
        <v>6.5</v>
      </c>
      <c r="E14" s="298">
        <v>2.3</v>
      </c>
      <c r="F14" s="235">
        <v>1600</v>
      </c>
    </row>
    <row r="15" spans="1:6" ht="15" customHeight="1">
      <c r="A15" s="117" t="s">
        <v>79</v>
      </c>
      <c r="B15" s="298">
        <v>4.8</v>
      </c>
      <c r="C15" s="298">
        <v>4.3</v>
      </c>
      <c r="D15" s="370">
        <v>4.3</v>
      </c>
      <c r="E15" s="298">
        <v>4.6</v>
      </c>
      <c r="F15" s="235">
        <v>3300</v>
      </c>
    </row>
    <row r="16" spans="1:6" ht="15" customHeight="1">
      <c r="A16" s="117" t="s">
        <v>80</v>
      </c>
      <c r="B16" s="298">
        <v>12.1</v>
      </c>
      <c r="C16" s="298">
        <v>7.6</v>
      </c>
      <c r="D16" s="370">
        <v>5.2</v>
      </c>
      <c r="E16" s="298">
        <v>10.4</v>
      </c>
      <c r="F16" s="235">
        <v>7400</v>
      </c>
    </row>
    <row r="17" spans="1:6" ht="15" customHeight="1">
      <c r="A17" s="117" t="s">
        <v>81</v>
      </c>
      <c r="B17" s="298">
        <v>3.8</v>
      </c>
      <c r="C17" s="298">
        <v>2.6</v>
      </c>
      <c r="D17" s="341" t="s">
        <v>379</v>
      </c>
      <c r="E17" s="298">
        <v>3.3</v>
      </c>
      <c r="F17" s="235">
        <v>2400</v>
      </c>
    </row>
    <row r="18" spans="1:6" ht="15" customHeight="1">
      <c r="A18" s="117" t="s">
        <v>372</v>
      </c>
      <c r="B18" s="298">
        <v>7.1</v>
      </c>
      <c r="C18" s="341">
        <v>5.5</v>
      </c>
      <c r="D18" s="370">
        <v>0.9</v>
      </c>
      <c r="E18" s="298">
        <v>6.4</v>
      </c>
      <c r="F18" s="235">
        <v>4600</v>
      </c>
    </row>
    <row r="19" spans="1:6" ht="6" customHeight="1">
      <c r="A19" s="237"/>
      <c r="B19" s="268"/>
      <c r="C19" s="268"/>
      <c r="D19" s="268"/>
      <c r="E19" s="268"/>
      <c r="F19" s="268"/>
    </row>
    <row r="20" spans="1:8" ht="27" customHeight="1">
      <c r="A20" s="388" t="s">
        <v>364</v>
      </c>
      <c r="B20" s="388"/>
      <c r="C20" s="388"/>
      <c r="D20" s="388"/>
      <c r="E20" s="388"/>
      <c r="F20" s="388"/>
      <c r="G20" s="369"/>
      <c r="H20" s="369"/>
    </row>
    <row r="21" spans="1:6" ht="24" customHeight="1">
      <c r="A21" s="402" t="s">
        <v>373</v>
      </c>
      <c r="B21" s="402"/>
      <c r="C21" s="402"/>
      <c r="D21" s="402"/>
      <c r="E21" s="402"/>
      <c r="F21" s="402"/>
    </row>
    <row r="22" spans="1:5" ht="13.5">
      <c r="A22" s="280" t="s">
        <v>374</v>
      </c>
      <c r="E22" s="370"/>
    </row>
    <row r="28" ht="12">
      <c r="F28" s="370"/>
    </row>
  </sheetData>
  <sheetProtection/>
  <mergeCells count="3">
    <mergeCell ref="B5:D5"/>
    <mergeCell ref="A21:F21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7.00390625" style="218" customWidth="1"/>
    <col min="2" max="2" width="11.00390625" style="218" customWidth="1"/>
    <col min="3" max="3" width="9.140625" style="218" customWidth="1"/>
    <col min="4" max="4" width="9.57421875" style="218" customWidth="1"/>
    <col min="5" max="5" width="9.140625" style="218" customWidth="1"/>
    <col min="6" max="6" width="11.421875" style="218" customWidth="1"/>
    <col min="7" max="16384" width="9.140625" style="218" customWidth="1"/>
  </cols>
  <sheetData>
    <row r="1" s="217" customFormat="1" ht="15" customHeight="1">
      <c r="A1" s="217" t="s">
        <v>305</v>
      </c>
    </row>
    <row r="2" ht="15" customHeight="1"/>
    <row r="3" ht="15" customHeight="1">
      <c r="E3" s="161" t="s">
        <v>162</v>
      </c>
    </row>
    <row r="4" spans="1:6" ht="15" customHeight="1">
      <c r="A4" s="221"/>
      <c r="B4" s="221"/>
      <c r="C4" s="221"/>
      <c r="D4" s="221"/>
      <c r="E4" s="156"/>
      <c r="F4" s="221"/>
    </row>
    <row r="5" spans="1:6" ht="15" customHeight="1">
      <c r="A5" s="223"/>
      <c r="B5" s="412" t="s">
        <v>0</v>
      </c>
      <c r="C5" s="412"/>
      <c r="D5" s="412"/>
      <c r="E5" s="223"/>
      <c r="F5" s="223"/>
    </row>
    <row r="6" spans="1:6" ht="30" customHeight="1">
      <c r="A6" s="225" t="s">
        <v>57</v>
      </c>
      <c r="B6" s="97" t="s">
        <v>2</v>
      </c>
      <c r="C6" s="226" t="s">
        <v>89</v>
      </c>
      <c r="D6" s="226" t="s">
        <v>366</v>
      </c>
      <c r="E6" s="226" t="s">
        <v>25</v>
      </c>
      <c r="F6" s="226" t="s">
        <v>15</v>
      </c>
    </row>
    <row r="7" spans="1:6" ht="6" customHeight="1">
      <c r="A7" s="223"/>
      <c r="B7" s="68"/>
      <c r="C7" s="227"/>
      <c r="D7" s="227"/>
      <c r="E7" s="227"/>
      <c r="F7" s="227"/>
    </row>
    <row r="8" spans="1:6" ht="15" customHeight="1">
      <c r="A8" s="223" t="s">
        <v>304</v>
      </c>
      <c r="B8" s="159">
        <v>45000</v>
      </c>
      <c r="C8" s="159">
        <v>25200</v>
      </c>
      <c r="D8" s="159">
        <v>1300</v>
      </c>
      <c r="E8" s="159">
        <v>71500</v>
      </c>
      <c r="F8" s="159"/>
    </row>
    <row r="9" spans="1:6" ht="6" customHeight="1">
      <c r="A9" s="223"/>
      <c r="B9" s="68"/>
      <c r="C9" s="68"/>
      <c r="D9" s="68"/>
      <c r="E9" s="68"/>
      <c r="F9" s="227"/>
    </row>
    <row r="10" spans="1:6" ht="15" customHeight="1">
      <c r="A10" s="230" t="s">
        <v>145</v>
      </c>
      <c r="B10" s="159">
        <v>33600</v>
      </c>
      <c r="C10" s="159">
        <v>20000</v>
      </c>
      <c r="D10" s="159">
        <v>1200</v>
      </c>
      <c r="E10" s="159">
        <v>54800</v>
      </c>
      <c r="F10" s="297"/>
    </row>
    <row r="11" spans="1:6" ht="6" customHeight="1">
      <c r="A11" s="230"/>
      <c r="B11" s="231"/>
      <c r="C11" s="231"/>
      <c r="D11" s="231"/>
      <c r="E11" s="231"/>
      <c r="F11" s="297"/>
    </row>
    <row r="12" spans="1:6" ht="15" customHeight="1">
      <c r="A12" s="230" t="s">
        <v>375</v>
      </c>
      <c r="B12" s="231">
        <v>74.6</v>
      </c>
      <c r="C12" s="231">
        <v>79.6</v>
      </c>
      <c r="D12" s="231">
        <v>89.6</v>
      </c>
      <c r="E12" s="231">
        <v>76.7</v>
      </c>
      <c r="F12" s="297"/>
    </row>
    <row r="13" spans="1:13" ht="15" customHeight="1">
      <c r="A13" s="117" t="s">
        <v>306</v>
      </c>
      <c r="B13" s="298">
        <v>16.9</v>
      </c>
      <c r="C13" s="298">
        <v>14.2</v>
      </c>
      <c r="D13" s="370">
        <v>5.7</v>
      </c>
      <c r="E13" s="298">
        <v>15.7</v>
      </c>
      <c r="F13" s="160">
        <v>11300</v>
      </c>
      <c r="G13" s="233"/>
      <c r="H13" s="233"/>
      <c r="I13" s="233"/>
      <c r="J13" s="233"/>
      <c r="K13" s="233"/>
      <c r="L13" s="233"/>
      <c r="M13" s="233"/>
    </row>
    <row r="14" spans="1:13" ht="15" customHeight="1">
      <c r="A14" s="117" t="s">
        <v>307</v>
      </c>
      <c r="B14" s="298">
        <v>7.2</v>
      </c>
      <c r="C14" s="298">
        <v>7.8</v>
      </c>
      <c r="D14" s="370">
        <v>3.5</v>
      </c>
      <c r="E14" s="298">
        <v>7.3</v>
      </c>
      <c r="F14" s="160">
        <v>5200</v>
      </c>
      <c r="G14" s="233"/>
      <c r="H14" s="233"/>
      <c r="I14" s="233"/>
      <c r="J14" s="233"/>
      <c r="K14" s="233"/>
      <c r="L14" s="233"/>
      <c r="M14" s="233"/>
    </row>
    <row r="15" spans="1:13" ht="15" customHeight="1">
      <c r="A15" s="117" t="s">
        <v>308</v>
      </c>
      <c r="B15" s="298">
        <v>0.8</v>
      </c>
      <c r="C15" s="298">
        <v>0.9</v>
      </c>
      <c r="D15" s="341" t="s">
        <v>379</v>
      </c>
      <c r="E15" s="298">
        <v>0.8</v>
      </c>
      <c r="F15" s="160">
        <v>600</v>
      </c>
      <c r="G15" s="233"/>
      <c r="H15" s="233"/>
      <c r="I15" s="233"/>
      <c r="J15" s="233"/>
      <c r="K15" s="233"/>
      <c r="L15" s="233"/>
      <c r="M15" s="233"/>
    </row>
    <row r="16" spans="1:13" ht="15" customHeight="1">
      <c r="A16" s="117" t="s">
        <v>309</v>
      </c>
      <c r="B16" s="298">
        <v>2.4</v>
      </c>
      <c r="C16" s="298">
        <v>8.3</v>
      </c>
      <c r="D16" s="370">
        <v>5</v>
      </c>
      <c r="E16" s="298">
        <v>4.5</v>
      </c>
      <c r="F16" s="160">
        <v>3200</v>
      </c>
      <c r="G16" s="233"/>
      <c r="H16" s="233"/>
      <c r="I16" s="233"/>
      <c r="J16" s="233"/>
      <c r="K16" s="233"/>
      <c r="L16" s="233"/>
      <c r="M16" s="233"/>
    </row>
    <row r="17" spans="1:13" ht="15" customHeight="1">
      <c r="A17" s="117" t="s">
        <v>310</v>
      </c>
      <c r="B17" s="298">
        <v>34</v>
      </c>
      <c r="C17" s="298">
        <v>26.9</v>
      </c>
      <c r="D17" s="370">
        <v>23.8</v>
      </c>
      <c r="E17" s="298">
        <v>31.3</v>
      </c>
      <c r="F17" s="160">
        <v>22400</v>
      </c>
      <c r="G17" s="233"/>
      <c r="H17" s="233"/>
      <c r="I17" s="233"/>
      <c r="J17" s="233"/>
      <c r="K17" s="233"/>
      <c r="L17" s="233"/>
      <c r="M17" s="233"/>
    </row>
    <row r="18" spans="1:13" ht="24">
      <c r="A18" s="149" t="s">
        <v>311</v>
      </c>
      <c r="B18" s="298">
        <v>3.8</v>
      </c>
      <c r="C18" s="298">
        <v>11.1</v>
      </c>
      <c r="D18" s="370">
        <v>34.6</v>
      </c>
      <c r="E18" s="298">
        <v>6.9</v>
      </c>
      <c r="F18" s="160">
        <v>5000</v>
      </c>
      <c r="G18" s="233"/>
      <c r="H18" s="233"/>
      <c r="I18" s="233"/>
      <c r="J18" s="233"/>
      <c r="K18" s="233"/>
      <c r="L18" s="233"/>
      <c r="M18" s="233"/>
    </row>
    <row r="19" spans="1:13" ht="15" customHeight="1">
      <c r="A19" s="117" t="s">
        <v>73</v>
      </c>
      <c r="B19" s="298">
        <v>9.1</v>
      </c>
      <c r="C19" s="298">
        <v>9.9</v>
      </c>
      <c r="D19" s="370">
        <v>17.3</v>
      </c>
      <c r="E19" s="298">
        <v>9.6</v>
      </c>
      <c r="F19" s="160">
        <v>6800</v>
      </c>
      <c r="G19" s="233"/>
      <c r="H19" s="233"/>
      <c r="I19" s="233"/>
      <c r="J19" s="233"/>
      <c r="K19" s="233"/>
      <c r="L19" s="233"/>
      <c r="M19" s="233"/>
    </row>
    <row r="20" spans="1:13" ht="15" customHeight="1">
      <c r="A20" s="117" t="s">
        <v>376</v>
      </c>
      <c r="B20" s="298">
        <v>1</v>
      </c>
      <c r="C20" s="298">
        <v>1.4</v>
      </c>
      <c r="D20" s="370">
        <v>1.1</v>
      </c>
      <c r="E20" s="298">
        <v>1.1</v>
      </c>
      <c r="F20" s="160">
        <v>800</v>
      </c>
      <c r="G20" s="233"/>
      <c r="H20" s="233"/>
      <c r="I20" s="233"/>
      <c r="J20" s="233"/>
      <c r="K20" s="233"/>
      <c r="L20" s="233"/>
      <c r="M20" s="233"/>
    </row>
    <row r="21" spans="1:6" ht="6" customHeight="1">
      <c r="A21" s="237"/>
      <c r="B21" s="238"/>
      <c r="C21" s="238"/>
      <c r="D21" s="238"/>
      <c r="E21" s="238"/>
      <c r="F21" s="238"/>
    </row>
    <row r="22" spans="1:7" ht="24.75" customHeight="1">
      <c r="A22" s="421" t="s">
        <v>364</v>
      </c>
      <c r="B22" s="421"/>
      <c r="C22" s="421"/>
      <c r="D22" s="421"/>
      <c r="E22" s="421"/>
      <c r="F22" s="421"/>
      <c r="G22" s="369"/>
    </row>
    <row r="23" spans="1:6" s="380" customFormat="1" ht="25.5" customHeight="1">
      <c r="A23" s="423" t="s">
        <v>377</v>
      </c>
      <c r="B23" s="423"/>
      <c r="C23" s="423"/>
      <c r="D23" s="423"/>
      <c r="E23" s="423"/>
      <c r="F23" s="423"/>
    </row>
    <row r="24" ht="13.5">
      <c r="A24" s="381" t="s">
        <v>378</v>
      </c>
    </row>
    <row r="32" ht="12">
      <c r="D32" s="370"/>
    </row>
    <row r="33" spans="3:5" ht="12">
      <c r="C33" s="239"/>
      <c r="D33" s="239"/>
      <c r="E33" s="239"/>
    </row>
    <row r="34" spans="4:5" ht="12">
      <c r="D34" s="239"/>
      <c r="E34" s="239"/>
    </row>
    <row r="35" spans="2:5" ht="12">
      <c r="B35" s="239"/>
      <c r="C35" s="239"/>
      <c r="D35" s="239"/>
      <c r="E35" s="239"/>
    </row>
    <row r="36" spans="2:5" ht="12">
      <c r="B36" s="239"/>
      <c r="C36" s="239"/>
      <c r="D36" s="239"/>
      <c r="E36" s="239"/>
    </row>
    <row r="37" spans="2:5" ht="12">
      <c r="B37" s="239"/>
      <c r="C37" s="239"/>
      <c r="D37" s="239"/>
      <c r="E37" s="239"/>
    </row>
    <row r="38" spans="2:5" ht="12">
      <c r="B38" s="239"/>
      <c r="C38" s="239"/>
      <c r="D38" s="239"/>
      <c r="E38" s="239"/>
    </row>
    <row r="39" ht="12">
      <c r="E39" s="239"/>
    </row>
    <row r="40" spans="2:5" ht="12">
      <c r="B40" s="239"/>
      <c r="C40" s="239"/>
      <c r="D40" s="239"/>
      <c r="E40" s="239"/>
    </row>
    <row r="41" ht="12">
      <c r="E41" s="239"/>
    </row>
  </sheetData>
  <sheetProtection/>
  <mergeCells count="3">
    <mergeCell ref="B5:D5"/>
    <mergeCell ref="A23:F23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7.00390625" style="340" customWidth="1"/>
    <col min="2" max="3" width="10.7109375" style="340" customWidth="1"/>
    <col min="4" max="16384" width="9.140625" style="340" customWidth="1"/>
  </cols>
  <sheetData>
    <row r="1" spans="1:6" ht="15" customHeight="1">
      <c r="A1" s="217" t="s">
        <v>313</v>
      </c>
      <c r="B1" s="233"/>
      <c r="C1" s="233"/>
      <c r="D1" s="233"/>
      <c r="E1" s="233"/>
      <c r="F1" s="233"/>
    </row>
    <row r="2" spans="1:6" ht="15" customHeight="1">
      <c r="A2" s="218"/>
      <c r="B2" s="233"/>
      <c r="C2" s="233"/>
      <c r="D2" s="233"/>
      <c r="E2" s="233"/>
      <c r="F2" s="233"/>
    </row>
    <row r="3" spans="1:6" ht="15" customHeight="1">
      <c r="A3" s="220"/>
      <c r="B3" s="265"/>
      <c r="C3" s="265"/>
      <c r="D3" s="265"/>
      <c r="E3" s="264" t="s">
        <v>264</v>
      </c>
      <c r="F3" s="265"/>
    </row>
    <row r="4" spans="1:6" ht="15" customHeight="1">
      <c r="A4" s="221"/>
      <c r="B4" s="270"/>
      <c r="C4" s="270"/>
      <c r="D4" s="270"/>
      <c r="E4" s="342"/>
      <c r="F4" s="270"/>
    </row>
    <row r="5" spans="1:6" ht="15" customHeight="1">
      <c r="A5" s="292"/>
      <c r="B5" s="368" t="s">
        <v>0</v>
      </c>
      <c r="C5" s="368"/>
      <c r="D5" s="368"/>
      <c r="E5" s="343"/>
      <c r="F5" s="344"/>
    </row>
    <row r="6" spans="1:6" ht="30" customHeight="1">
      <c r="A6" s="296" t="s">
        <v>265</v>
      </c>
      <c r="B6" s="97" t="s">
        <v>2</v>
      </c>
      <c r="C6" s="226" t="s">
        <v>89</v>
      </c>
      <c r="D6" s="226" t="s">
        <v>24</v>
      </c>
      <c r="E6" s="272" t="s">
        <v>25</v>
      </c>
      <c r="F6" s="226" t="s">
        <v>3</v>
      </c>
    </row>
    <row r="7" spans="1:6" ht="6" customHeight="1">
      <c r="A7" s="345"/>
      <c r="B7" s="68"/>
      <c r="C7" s="227"/>
      <c r="D7" s="227"/>
      <c r="E7" s="274"/>
      <c r="F7" s="227"/>
    </row>
    <row r="8" spans="1:11" ht="15" customHeight="1">
      <c r="A8" s="345" t="s">
        <v>25</v>
      </c>
      <c r="B8" s="67">
        <v>63</v>
      </c>
      <c r="C8" s="67">
        <v>35.2</v>
      </c>
      <c r="D8" s="67">
        <v>1.8</v>
      </c>
      <c r="E8" s="274">
        <v>100</v>
      </c>
      <c r="F8" s="346">
        <v>71000</v>
      </c>
      <c r="G8" s="379"/>
      <c r="H8" s="379"/>
      <c r="I8" s="379"/>
      <c r="J8" s="379"/>
      <c r="K8" s="379"/>
    </row>
    <row r="9" spans="1:11" ht="15" customHeight="1">
      <c r="A9" s="305" t="s">
        <v>266</v>
      </c>
      <c r="B9" s="233">
        <v>87.6</v>
      </c>
      <c r="C9" s="233">
        <v>11.4</v>
      </c>
      <c r="D9" s="233">
        <v>1</v>
      </c>
      <c r="E9" s="347">
        <v>100</v>
      </c>
      <c r="F9" s="278">
        <v>25000</v>
      </c>
      <c r="G9" s="379"/>
      <c r="H9" s="379"/>
      <c r="I9" s="379"/>
      <c r="J9" s="379"/>
      <c r="K9" s="379"/>
    </row>
    <row r="10" spans="1:11" ht="15" customHeight="1">
      <c r="A10" s="348" t="s">
        <v>267</v>
      </c>
      <c r="B10" s="233">
        <v>68.2</v>
      </c>
      <c r="C10" s="233">
        <v>30.6</v>
      </c>
      <c r="D10" s="233">
        <v>1.2</v>
      </c>
      <c r="E10" s="347">
        <v>100</v>
      </c>
      <c r="F10" s="278">
        <v>21000</v>
      </c>
      <c r="G10" s="379"/>
      <c r="H10" s="379"/>
      <c r="I10" s="379"/>
      <c r="J10" s="379"/>
      <c r="K10" s="379"/>
    </row>
    <row r="11" spans="1:11" ht="15" customHeight="1">
      <c r="A11" s="348" t="s">
        <v>268</v>
      </c>
      <c r="B11" s="265">
        <v>33.7</v>
      </c>
      <c r="C11" s="265">
        <v>63.1</v>
      </c>
      <c r="D11" s="265">
        <v>3.2</v>
      </c>
      <c r="E11" s="347">
        <v>99.99999999999999</v>
      </c>
      <c r="F11" s="278">
        <v>25000</v>
      </c>
      <c r="G11" s="379"/>
      <c r="H11" s="379"/>
      <c r="I11" s="379"/>
      <c r="J11" s="379"/>
      <c r="K11" s="379"/>
    </row>
    <row r="12" spans="1:6" ht="6" customHeight="1">
      <c r="A12" s="349"/>
      <c r="B12" s="268"/>
      <c r="C12" s="268"/>
      <c r="D12" s="268"/>
      <c r="E12" s="350"/>
      <c r="F12" s="3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7109375" style="38" customWidth="1"/>
    <col min="2" max="2" width="12.7109375" style="38" customWidth="1"/>
    <col min="3" max="4" width="9.140625" style="38" customWidth="1"/>
    <col min="5" max="16384" width="9.140625" style="38" customWidth="1"/>
  </cols>
  <sheetData>
    <row r="1" ht="12">
      <c r="A1" s="38" t="s">
        <v>19</v>
      </c>
    </row>
    <row r="3" ht="12">
      <c r="E3" s="51" t="s">
        <v>54</v>
      </c>
    </row>
    <row r="4" spans="1:6" ht="12">
      <c r="A4" s="41"/>
      <c r="B4" s="396" t="s">
        <v>22</v>
      </c>
      <c r="C4" s="396"/>
      <c r="D4" s="396"/>
      <c r="E4" s="41"/>
      <c r="F4" s="41"/>
    </row>
    <row r="5" spans="1:6" ht="24">
      <c r="A5" s="43" t="s">
        <v>55</v>
      </c>
      <c r="B5" s="12" t="s">
        <v>2</v>
      </c>
      <c r="C5" s="52" t="s">
        <v>89</v>
      </c>
      <c r="D5" s="52" t="s">
        <v>24</v>
      </c>
      <c r="E5" s="52" t="s">
        <v>25</v>
      </c>
      <c r="F5" s="52" t="s">
        <v>26</v>
      </c>
    </row>
    <row r="6" spans="1:6" ht="24">
      <c r="A6" s="53" t="s">
        <v>83</v>
      </c>
      <c r="B6" s="54">
        <f>SUM('[4]B'!$B$9:B17)/SUM('[4]B'!$E$9:$E$17)*100</f>
        <v>60.99339928275671</v>
      </c>
      <c r="C6" s="54">
        <f>SUM('[4]B'!$C$9:$C$17)/SUM('[4]B'!$E$9:$E$17)*100</f>
        <v>35.82231770066354</v>
      </c>
      <c r="D6" s="54">
        <f>SUM('[4]B'!$D$9:$D$17)/SUM('[4]B'!$E$9:$E$17)*100</f>
        <v>3.1842830165797547</v>
      </c>
      <c r="E6" s="54">
        <f aca="true" t="shared" si="0" ref="E6:E14">SUM(B6:D6)</f>
        <v>100.00000000000001</v>
      </c>
      <c r="F6" s="54">
        <f>'A.1'!H9</f>
        <v>50.634</v>
      </c>
    </row>
    <row r="7" spans="1:6" ht="12">
      <c r="A7" s="35" t="s">
        <v>75</v>
      </c>
      <c r="B7" s="39">
        <f>'[4]D'!B10/'[4]D'!E10*100</f>
        <v>38.462787550744245</v>
      </c>
      <c r="C7" s="39">
        <f>'[4]D'!C10/'[4]D'!E10*100</f>
        <v>31.935047361299052</v>
      </c>
      <c r="D7" s="39">
        <f>'[4]D'!D10/'[4]D'!E10*100</f>
        <v>29.607577807848447</v>
      </c>
      <c r="E7" s="39">
        <f t="shared" si="0"/>
        <v>100.00541271989174</v>
      </c>
      <c r="F7" s="39">
        <f>'[4]A'!E10/1000</f>
        <v>8.923</v>
      </c>
    </row>
    <row r="8" spans="1:6" ht="12">
      <c r="A8" s="35" t="s">
        <v>76</v>
      </c>
      <c r="B8" s="39">
        <f>'[4]D'!B11/'[4]D'!E11*100</f>
        <v>32.26610106723227</v>
      </c>
      <c r="C8" s="39">
        <f>'[4]D'!C11/'[4]D'!E11*100</f>
        <v>38.74356125643874</v>
      </c>
      <c r="D8" s="39">
        <f>'[4]D'!D11/'[4]D'!E11*100</f>
        <v>28.99033767632899</v>
      </c>
      <c r="E8" s="39">
        <f t="shared" si="0"/>
        <v>100</v>
      </c>
      <c r="F8" s="39">
        <f>'[4]A'!E11/1000</f>
        <v>3.162</v>
      </c>
    </row>
    <row r="9" spans="1:6" ht="12">
      <c r="A9" s="35" t="s">
        <v>77</v>
      </c>
      <c r="B9" s="39">
        <f>'[4]D'!B12/'[4]D'!E12*100</f>
        <v>28.435050659529725</v>
      </c>
      <c r="C9" s="39">
        <f>'[4]D'!C12/'[4]D'!E12*100</f>
        <v>32.96334352896196</v>
      </c>
      <c r="D9" s="39">
        <f>'[4]D'!D12/'[4]D'!E12*100</f>
        <v>38.601605811508314</v>
      </c>
      <c r="E9" s="39">
        <f t="shared" si="0"/>
        <v>100</v>
      </c>
      <c r="F9" s="39">
        <f>'[4]A'!E12/1000</f>
        <v>19.571</v>
      </c>
    </row>
    <row r="10" spans="1:6" ht="12">
      <c r="A10" s="35" t="s">
        <v>78</v>
      </c>
      <c r="B10" s="39">
        <f>'[4]D'!B13/'[4]D'!E13*100</f>
        <v>40.53106212424849</v>
      </c>
      <c r="C10" s="39">
        <f>'[4]D'!C13/'[4]D'!E13*100</f>
        <v>41.299265197060784</v>
      </c>
      <c r="D10" s="39">
        <f>'[4]D'!D13/'[4]D'!E13*100</f>
        <v>18.18637274549098</v>
      </c>
      <c r="E10" s="39">
        <f t="shared" si="0"/>
        <v>100.01670006680027</v>
      </c>
      <c r="F10" s="39">
        <f>'[4]A'!E13/1000</f>
        <v>0.477</v>
      </c>
    </row>
    <row r="11" spans="1:6" ht="12">
      <c r="A11" s="35" t="s">
        <v>79</v>
      </c>
      <c r="B11" s="39">
        <f>'[4]D'!B14/'[4]D'!E14*100</f>
        <v>38.88210140500916</v>
      </c>
      <c r="C11" s="39">
        <f>'[4]D'!C14/'[4]D'!E14*100</f>
        <v>42.333536957849724</v>
      </c>
      <c r="D11" s="39">
        <f>'[4]D'!D14/'[4]D'!E14*100</f>
        <v>18.78436163714111</v>
      </c>
      <c r="E11" s="39">
        <f t="shared" si="0"/>
        <v>100</v>
      </c>
      <c r="F11" s="39">
        <f>'[4]A'!E14/1000</f>
        <v>0.678</v>
      </c>
    </row>
    <row r="12" spans="1:6" ht="12">
      <c r="A12" s="35" t="s">
        <v>80</v>
      </c>
      <c r="B12" s="39">
        <f>'[4]D'!B15/'[4]D'!E15*100</f>
        <v>28.52957929855969</v>
      </c>
      <c r="C12" s="39">
        <f>'[4]D'!C15/'[4]D'!E15*100</f>
        <v>29.099194401497275</v>
      </c>
      <c r="D12" s="39">
        <f>'[4]D'!D15/'[4]D'!E15*100</f>
        <v>42.37122629994304</v>
      </c>
      <c r="E12" s="39">
        <f t="shared" si="0"/>
        <v>100</v>
      </c>
      <c r="F12" s="39">
        <f>'[4]A'!E15/1000</f>
        <v>7.648</v>
      </c>
    </row>
    <row r="13" spans="1:6" ht="12">
      <c r="A13" s="35" t="s">
        <v>81</v>
      </c>
      <c r="B13" s="39">
        <f>'[4]D'!B16/'[4]D'!E16*100</f>
        <v>30.174739064149176</v>
      </c>
      <c r="C13" s="39">
        <f>'[4]D'!C16/'[4]D'!E16*100</f>
        <v>37.31675853172277</v>
      </c>
      <c r="D13" s="39">
        <f>'[4]D'!D16/'[4]D'!E16*100</f>
        <v>32.52022985809781</v>
      </c>
      <c r="E13" s="39">
        <f t="shared" si="0"/>
        <v>100.01172745396975</v>
      </c>
      <c r="F13" s="39">
        <f>'[4]A'!E16/1000</f>
        <v>4.94</v>
      </c>
    </row>
    <row r="14" spans="1:6" ht="12">
      <c r="A14" s="35" t="s">
        <v>82</v>
      </c>
      <c r="B14" s="39">
        <f>SUM('[4]D'!$B$9+'[4]D'!$B$17)/('[4]D'!$E$17+'[4]D'!$E$9)*100</f>
        <v>32.519351271655</v>
      </c>
      <c r="C14" s="39">
        <f>SUM('[4]D'!$C$17+'[4]D'!$C$9)/('[4]D'!$E$17+'[4]D'!$E$9)*100</f>
        <v>32.077036490969405</v>
      </c>
      <c r="D14" s="39">
        <f>SUM('[4]D'!$D$17+'[4]D'!$D$9)/('[4]D'!$E$17+'[4]D'!$E$9)*100</f>
        <v>35.4036122373756</v>
      </c>
      <c r="E14" s="39">
        <f t="shared" si="0"/>
        <v>100</v>
      </c>
      <c r="F14" s="39">
        <f>SUM('[4]D'!$E$9+'[4]D'!$E$17)/1000</f>
        <v>10.852</v>
      </c>
    </row>
    <row r="15" spans="1:6" ht="6.75" customHeight="1">
      <c r="A15" s="55"/>
      <c r="B15" s="56"/>
      <c r="C15" s="56"/>
      <c r="D15" s="56"/>
      <c r="E15" s="56"/>
      <c r="F15" s="56"/>
    </row>
    <row r="17" ht="12">
      <c r="A17" s="57" t="s">
        <v>56</v>
      </c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1.421875" style="38" customWidth="1"/>
    <col min="2" max="2" width="11.7109375" style="38" customWidth="1"/>
    <col min="3" max="3" width="10.57421875" style="38" bestFit="1" customWidth="1"/>
    <col min="4" max="4" width="9.57421875" style="38" bestFit="1" customWidth="1"/>
    <col min="5" max="5" width="12.57421875" style="38" customWidth="1"/>
    <col min="6" max="6" width="9.140625" style="59" customWidth="1"/>
    <col min="7" max="8" width="9.140625" style="38" customWidth="1"/>
    <col min="9" max="9" width="27.7109375" style="38" bestFit="1" customWidth="1"/>
    <col min="10" max="16384" width="9.140625" style="38" customWidth="1"/>
  </cols>
  <sheetData>
    <row r="1" spans="1:13" ht="12" customHeight="1">
      <c r="A1" s="63" t="s">
        <v>328</v>
      </c>
      <c r="J1" s="39"/>
      <c r="K1" s="39"/>
      <c r="L1" s="39"/>
      <c r="M1" s="39"/>
    </row>
    <row r="2" spans="1:13" ht="12" customHeight="1">
      <c r="A2" s="63"/>
      <c r="J2" s="39"/>
      <c r="K2" s="39"/>
      <c r="L2" s="39"/>
      <c r="M2" s="39"/>
    </row>
    <row r="3" spans="1:13" ht="12">
      <c r="A3" s="77"/>
      <c r="J3" s="39"/>
      <c r="K3" s="39"/>
      <c r="L3" s="39"/>
      <c r="M3" s="39"/>
    </row>
    <row r="4" spans="1:13" ht="12">
      <c r="A4" s="115"/>
      <c r="B4" s="104"/>
      <c r="C4" s="104"/>
      <c r="D4" s="104"/>
      <c r="E4" s="104"/>
      <c r="F4" s="106"/>
      <c r="J4" s="39"/>
      <c r="K4" s="39"/>
      <c r="L4" s="39"/>
      <c r="M4" s="39"/>
    </row>
    <row r="5" spans="1:13" ht="12">
      <c r="A5" s="107"/>
      <c r="B5" s="387" t="s">
        <v>0</v>
      </c>
      <c r="C5" s="387"/>
      <c r="D5" s="387"/>
      <c r="E5" s="107"/>
      <c r="F5" s="108"/>
      <c r="J5" s="39"/>
      <c r="K5" s="39"/>
      <c r="L5" s="39"/>
      <c r="M5" s="39"/>
    </row>
    <row r="6" spans="1:13" ht="30" customHeight="1">
      <c r="A6" s="109" t="s">
        <v>102</v>
      </c>
      <c r="B6" s="97" t="s">
        <v>2</v>
      </c>
      <c r="C6" s="110" t="s">
        <v>89</v>
      </c>
      <c r="D6" s="110" t="s">
        <v>24</v>
      </c>
      <c r="E6" s="110" t="s">
        <v>25</v>
      </c>
      <c r="F6" s="111" t="s">
        <v>15</v>
      </c>
      <c r="J6" s="39"/>
      <c r="K6" s="39"/>
      <c r="L6" s="39"/>
      <c r="M6" s="39"/>
    </row>
    <row r="7" spans="1:13" ht="6" customHeight="1">
      <c r="A7" s="107"/>
      <c r="B7" s="68"/>
      <c r="C7" s="85"/>
      <c r="D7" s="85"/>
      <c r="E7" s="85"/>
      <c r="F7" s="133"/>
      <c r="J7" s="39"/>
      <c r="K7" s="39"/>
      <c r="L7" s="39"/>
      <c r="M7" s="39"/>
    </row>
    <row r="8" spans="1:13" ht="15" customHeight="1">
      <c r="A8" s="112" t="s">
        <v>99</v>
      </c>
      <c r="B8" s="74">
        <v>27600</v>
      </c>
      <c r="C8" s="74">
        <v>20700</v>
      </c>
      <c r="D8" s="74">
        <v>2300</v>
      </c>
      <c r="E8" s="74">
        <v>50600</v>
      </c>
      <c r="F8" s="74"/>
      <c r="J8" s="39"/>
      <c r="K8" s="39"/>
      <c r="L8" s="39"/>
      <c r="M8" s="39"/>
    </row>
    <row r="9" spans="1:13" ht="6" customHeight="1">
      <c r="A9" s="112"/>
      <c r="B9" s="74"/>
      <c r="C9" s="74"/>
      <c r="D9" s="74"/>
      <c r="E9" s="74"/>
      <c r="F9" s="74"/>
      <c r="J9" s="39"/>
      <c r="K9" s="39"/>
      <c r="L9" s="39"/>
      <c r="M9" s="39"/>
    </row>
    <row r="10" spans="1:13" ht="15" customHeight="1">
      <c r="A10" s="113" t="s">
        <v>102</v>
      </c>
      <c r="B10" s="75">
        <v>11900</v>
      </c>
      <c r="C10" s="75">
        <v>12900</v>
      </c>
      <c r="D10" s="75">
        <v>2300</v>
      </c>
      <c r="E10" s="75">
        <v>27100</v>
      </c>
      <c r="J10" s="39"/>
      <c r="K10" s="39"/>
      <c r="L10" s="39"/>
      <c r="M10" s="39"/>
    </row>
    <row r="11" spans="1:13" ht="15" customHeight="1">
      <c r="A11" s="113" t="s">
        <v>103</v>
      </c>
      <c r="B11" s="75">
        <v>6200</v>
      </c>
      <c r="C11" s="75">
        <v>6400</v>
      </c>
      <c r="D11" s="75">
        <v>900</v>
      </c>
      <c r="E11" s="75">
        <v>13400</v>
      </c>
      <c r="J11" s="39"/>
      <c r="K11" s="39"/>
      <c r="L11" s="39"/>
      <c r="M11" s="39"/>
    </row>
    <row r="12" spans="1:13" ht="5.25" customHeight="1">
      <c r="A12" s="113"/>
      <c r="B12" s="76"/>
      <c r="C12" s="76"/>
      <c r="D12" s="76"/>
      <c r="E12" s="76"/>
      <c r="J12" s="39"/>
      <c r="K12" s="39"/>
      <c r="L12" s="39"/>
      <c r="M12" s="39"/>
    </row>
    <row r="13" spans="1:13" ht="15" customHeight="1">
      <c r="A13" s="132" t="s">
        <v>334</v>
      </c>
      <c r="B13" s="48"/>
      <c r="C13" s="48"/>
      <c r="D13" s="48"/>
      <c r="E13" s="48"/>
      <c r="J13" s="39"/>
      <c r="K13" s="39"/>
      <c r="L13" s="39"/>
      <c r="M13" s="39"/>
    </row>
    <row r="14" spans="1:12" ht="15" customHeight="1">
      <c r="A14" s="117" t="s">
        <v>120</v>
      </c>
      <c r="B14" s="39">
        <v>10.9</v>
      </c>
      <c r="C14" s="39">
        <v>13.5</v>
      </c>
      <c r="D14" s="39">
        <v>14.1</v>
      </c>
      <c r="E14" s="39">
        <v>12.2</v>
      </c>
      <c r="F14" s="59">
        <v>6200</v>
      </c>
      <c r="H14" s="39"/>
      <c r="I14" s="39"/>
      <c r="J14" s="39"/>
      <c r="K14" s="39"/>
      <c r="L14" s="39"/>
    </row>
    <row r="15" spans="1:11" ht="15" customHeight="1">
      <c r="A15" s="117" t="s">
        <v>59</v>
      </c>
      <c r="B15" s="39">
        <v>5.7</v>
      </c>
      <c r="C15" s="39">
        <v>9.8</v>
      </c>
      <c r="D15" s="39">
        <v>28.4</v>
      </c>
      <c r="E15" s="39">
        <v>8.4</v>
      </c>
      <c r="F15" s="59">
        <v>4300</v>
      </c>
      <c r="H15" s="39"/>
      <c r="I15" s="39"/>
      <c r="J15" s="39"/>
      <c r="K15" s="39"/>
    </row>
    <row r="16" spans="1:11" ht="15" customHeight="1">
      <c r="A16" s="117" t="s">
        <v>85</v>
      </c>
      <c r="B16" s="39">
        <v>3.2</v>
      </c>
      <c r="C16" s="39">
        <v>5.8</v>
      </c>
      <c r="D16" s="39">
        <v>6.2</v>
      </c>
      <c r="E16" s="39">
        <v>4.4</v>
      </c>
      <c r="F16" s="59">
        <v>2200</v>
      </c>
      <c r="H16" s="39"/>
      <c r="I16" s="39"/>
      <c r="J16" s="39"/>
      <c r="K16" s="39"/>
    </row>
    <row r="17" spans="1:11" ht="15" customHeight="1">
      <c r="A17" s="117" t="s">
        <v>121</v>
      </c>
      <c r="B17" s="39">
        <v>6.2</v>
      </c>
      <c r="C17" s="39">
        <v>7.1</v>
      </c>
      <c r="D17" s="39">
        <v>21.7</v>
      </c>
      <c r="E17" s="39">
        <v>7.3</v>
      </c>
      <c r="F17" s="59">
        <v>3700</v>
      </c>
      <c r="H17" s="39"/>
      <c r="I17" s="39"/>
      <c r="J17" s="39"/>
      <c r="K17" s="39"/>
    </row>
    <row r="18" spans="1:11" ht="15" customHeight="1">
      <c r="A18" s="117" t="s">
        <v>67</v>
      </c>
      <c r="B18" s="39">
        <v>5.5</v>
      </c>
      <c r="C18" s="39">
        <v>6.5</v>
      </c>
      <c r="D18" s="39">
        <v>8.1</v>
      </c>
      <c r="E18" s="39">
        <v>6</v>
      </c>
      <c r="F18" s="59">
        <v>3100</v>
      </c>
      <c r="H18" s="39"/>
      <c r="I18" s="39"/>
      <c r="J18" s="39"/>
      <c r="K18" s="39"/>
    </row>
    <row r="19" spans="1:11" ht="15" customHeight="1">
      <c r="A19" s="117" t="s">
        <v>66</v>
      </c>
      <c r="B19" s="39">
        <v>2.9</v>
      </c>
      <c r="C19" s="39">
        <v>4.5</v>
      </c>
      <c r="D19" s="39">
        <v>6.4</v>
      </c>
      <c r="E19" s="39">
        <v>3.7</v>
      </c>
      <c r="F19" s="59">
        <v>1900</v>
      </c>
      <c r="H19" s="39"/>
      <c r="I19" s="39"/>
      <c r="J19" s="39"/>
      <c r="K19" s="39"/>
    </row>
    <row r="20" spans="1:11" ht="15" customHeight="1">
      <c r="A20" s="117" t="s">
        <v>62</v>
      </c>
      <c r="B20" s="39">
        <v>2.1</v>
      </c>
      <c r="C20" s="39">
        <v>3.3</v>
      </c>
      <c r="D20" s="39">
        <v>3.9</v>
      </c>
      <c r="E20" s="39">
        <v>2.7</v>
      </c>
      <c r="F20" s="59">
        <v>1300</v>
      </c>
      <c r="H20" s="39"/>
      <c r="I20" s="39"/>
      <c r="J20" s="39"/>
      <c r="K20" s="39"/>
    </row>
    <row r="21" spans="1:11" ht="15" customHeight="1">
      <c r="A21" s="117" t="s">
        <v>63</v>
      </c>
      <c r="B21" s="39">
        <v>1.3</v>
      </c>
      <c r="C21" s="39">
        <v>2.1</v>
      </c>
      <c r="D21" s="39">
        <v>5.6</v>
      </c>
      <c r="E21" s="39">
        <v>1.9</v>
      </c>
      <c r="F21" s="59">
        <v>900</v>
      </c>
      <c r="H21" s="39"/>
      <c r="I21" s="39"/>
      <c r="J21" s="39"/>
      <c r="K21" s="39"/>
    </row>
    <row r="22" spans="1:11" ht="15" customHeight="1">
      <c r="A22" s="117" t="s">
        <v>65</v>
      </c>
      <c r="B22" s="39">
        <v>2.2</v>
      </c>
      <c r="C22" s="39">
        <v>4.3</v>
      </c>
      <c r="D22" s="39">
        <v>2.2</v>
      </c>
      <c r="E22" s="39">
        <v>3</v>
      </c>
      <c r="F22" s="59">
        <v>1500</v>
      </c>
      <c r="H22" s="39"/>
      <c r="I22" s="39"/>
      <c r="J22" s="39"/>
      <c r="K22" s="39"/>
    </row>
    <row r="23" spans="1:11" ht="15" customHeight="1">
      <c r="A23" s="117" t="s">
        <v>60</v>
      </c>
      <c r="B23" s="39">
        <v>3.1</v>
      </c>
      <c r="C23" s="39">
        <v>5.4</v>
      </c>
      <c r="D23" s="39">
        <v>2</v>
      </c>
      <c r="E23" s="39">
        <v>4</v>
      </c>
      <c r="F23" s="59">
        <v>2000</v>
      </c>
      <c r="H23" s="39"/>
      <c r="I23" s="39"/>
      <c r="J23" s="39"/>
      <c r="K23" s="39"/>
    </row>
    <row r="24" spans="1:6" ht="6.75" customHeight="1">
      <c r="A24" s="114"/>
      <c r="B24" s="56"/>
      <c r="C24" s="56"/>
      <c r="D24" s="56"/>
      <c r="E24" s="56"/>
      <c r="F24" s="91"/>
    </row>
    <row r="25" spans="1:6" ht="28.5" customHeight="1">
      <c r="A25" s="394" t="s">
        <v>336</v>
      </c>
      <c r="B25" s="394"/>
      <c r="C25" s="394"/>
      <c r="D25" s="394"/>
      <c r="E25" s="394"/>
      <c r="F25" s="394"/>
    </row>
  </sheetData>
  <sheetProtection/>
  <mergeCells count="2">
    <mergeCell ref="A25:F25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1.00390625" style="38" customWidth="1"/>
    <col min="2" max="2" width="12.7109375" style="38" customWidth="1"/>
    <col min="3" max="3" width="9.140625" style="38" customWidth="1"/>
    <col min="4" max="4" width="10.00390625" style="38" customWidth="1"/>
    <col min="5" max="16384" width="9.140625" style="38" customWidth="1"/>
  </cols>
  <sheetData>
    <row r="1" ht="15" customHeight="1">
      <c r="A1" s="63" t="s">
        <v>116</v>
      </c>
    </row>
    <row r="2" ht="15" customHeight="1"/>
    <row r="3" spans="3:6" ht="15" customHeight="1">
      <c r="C3" s="128"/>
      <c r="D3" s="386" t="s">
        <v>110</v>
      </c>
      <c r="E3" s="386"/>
      <c r="F3" s="100"/>
    </row>
    <row r="4" spans="1:6" ht="15" customHeight="1">
      <c r="A4" s="104"/>
      <c r="B4" s="105"/>
      <c r="C4" s="105"/>
      <c r="D4" s="105"/>
      <c r="E4" s="105"/>
      <c r="F4" s="104"/>
    </row>
    <row r="5" spans="1:6" ht="15" customHeight="1">
      <c r="A5" s="107"/>
      <c r="B5" s="387" t="s">
        <v>0</v>
      </c>
      <c r="C5" s="387"/>
      <c r="D5" s="387"/>
      <c r="E5" s="117"/>
      <c r="F5" s="117"/>
    </row>
    <row r="6" spans="1:6" ht="30" customHeight="1">
      <c r="A6" s="109" t="s">
        <v>55</v>
      </c>
      <c r="B6" s="97" t="s">
        <v>2</v>
      </c>
      <c r="C6" s="110" t="s">
        <v>89</v>
      </c>
      <c r="D6" s="110" t="s">
        <v>24</v>
      </c>
      <c r="E6" s="110" t="s">
        <v>25</v>
      </c>
      <c r="F6" s="110" t="s">
        <v>15</v>
      </c>
    </row>
    <row r="7" spans="1:6" ht="6" customHeight="1">
      <c r="A7" s="107"/>
      <c r="B7" s="85"/>
      <c r="C7" s="85"/>
      <c r="D7" s="85"/>
      <c r="E7" s="85"/>
      <c r="F7" s="85"/>
    </row>
    <row r="8" spans="1:5" ht="15" customHeight="1">
      <c r="A8" s="120" t="s">
        <v>108</v>
      </c>
      <c r="B8" s="86">
        <v>27600</v>
      </c>
      <c r="C8" s="86">
        <v>20700</v>
      </c>
      <c r="D8" s="86">
        <v>2300</v>
      </c>
      <c r="E8" s="86">
        <v>50600</v>
      </c>
    </row>
    <row r="9" spans="1:5" ht="6" customHeight="1">
      <c r="A9" s="120"/>
      <c r="B9" s="86"/>
      <c r="C9" s="86"/>
      <c r="D9" s="86"/>
      <c r="E9" s="86"/>
    </row>
    <row r="10" spans="1:5" ht="15" customHeight="1">
      <c r="A10" s="120" t="s">
        <v>118</v>
      </c>
      <c r="B10" s="54">
        <v>100</v>
      </c>
      <c r="C10" s="54">
        <v>100</v>
      </c>
      <c r="D10" s="54">
        <v>100</v>
      </c>
      <c r="E10" s="54">
        <v>100</v>
      </c>
    </row>
    <row r="11" spans="1:13" ht="15" customHeight="1">
      <c r="A11" s="117" t="s">
        <v>75</v>
      </c>
      <c r="B11" s="39">
        <v>17.4</v>
      </c>
      <c r="C11" s="39">
        <v>15.4</v>
      </c>
      <c r="D11" s="39">
        <v>40.6</v>
      </c>
      <c r="E11" s="39">
        <v>17.6</v>
      </c>
      <c r="F11" s="59">
        <v>8900</v>
      </c>
      <c r="H11" s="39"/>
      <c r="I11" s="39"/>
      <c r="J11" s="39"/>
      <c r="K11" s="39"/>
      <c r="L11" s="39"/>
      <c r="M11" s="39"/>
    </row>
    <row r="12" spans="1:11" ht="15" customHeight="1">
      <c r="A12" s="117" t="s">
        <v>76</v>
      </c>
      <c r="B12" s="39">
        <v>6</v>
      </c>
      <c r="C12" s="39">
        <v>6.4</v>
      </c>
      <c r="D12" s="39">
        <v>7.9</v>
      </c>
      <c r="E12" s="39">
        <v>6.2</v>
      </c>
      <c r="F12" s="59">
        <v>3200</v>
      </c>
      <c r="H12" s="39"/>
      <c r="I12" s="39"/>
      <c r="J12" s="39"/>
      <c r="K12" s="39"/>
    </row>
    <row r="13" spans="1:11" ht="15" customHeight="1">
      <c r="A13" s="117" t="s">
        <v>77</v>
      </c>
      <c r="B13" s="39">
        <v>34.3</v>
      </c>
      <c r="C13" s="39">
        <v>45.1</v>
      </c>
      <c r="D13" s="39">
        <v>32.8</v>
      </c>
      <c r="E13" s="39">
        <v>38.7</v>
      </c>
      <c r="F13" s="59">
        <v>19600</v>
      </c>
      <c r="H13" s="39"/>
      <c r="I13" s="39"/>
      <c r="J13" s="39"/>
      <c r="K13" s="39"/>
    </row>
    <row r="14" spans="1:11" ht="15" customHeight="1">
      <c r="A14" s="117" t="s">
        <v>78</v>
      </c>
      <c r="B14" s="39">
        <v>1.2</v>
      </c>
      <c r="C14" s="39">
        <v>0.7</v>
      </c>
      <c r="D14" s="377" t="s">
        <v>84</v>
      </c>
      <c r="E14" s="39">
        <v>0.9</v>
      </c>
      <c r="F14" s="59">
        <v>500</v>
      </c>
      <c r="H14" s="39"/>
      <c r="I14" s="39"/>
      <c r="J14" s="39"/>
      <c r="K14" s="39"/>
    </row>
    <row r="15" spans="1:11" ht="15" customHeight="1">
      <c r="A15" s="117" t="s">
        <v>79</v>
      </c>
      <c r="B15" s="39">
        <v>1.7</v>
      </c>
      <c r="C15" s="39">
        <v>1</v>
      </c>
      <c r="D15" s="377" t="s">
        <v>84</v>
      </c>
      <c r="E15" s="39">
        <v>1.3</v>
      </c>
      <c r="F15" s="59">
        <v>700</v>
      </c>
      <c r="H15" s="39"/>
      <c r="I15" s="39"/>
      <c r="J15" s="39"/>
      <c r="K15" s="39"/>
    </row>
    <row r="16" spans="1:11" ht="15" customHeight="1">
      <c r="A16" s="117" t="s">
        <v>80</v>
      </c>
      <c r="B16" s="39">
        <v>16.4</v>
      </c>
      <c r="C16" s="39">
        <v>13.7</v>
      </c>
      <c r="D16" s="39">
        <v>12.9</v>
      </c>
      <c r="E16" s="39">
        <v>15.1</v>
      </c>
      <c r="F16" s="59">
        <v>7600</v>
      </c>
      <c r="H16" s="39"/>
      <c r="I16" s="39"/>
      <c r="J16" s="39"/>
      <c r="K16" s="39"/>
    </row>
    <row r="17" spans="1:11" ht="15" customHeight="1">
      <c r="A17" s="117" t="s">
        <v>81</v>
      </c>
      <c r="B17" s="39">
        <v>11.4</v>
      </c>
      <c r="C17" s="39">
        <v>8.3</v>
      </c>
      <c r="D17" s="39">
        <v>3.3</v>
      </c>
      <c r="E17" s="39">
        <v>9.8</v>
      </c>
      <c r="F17" s="59">
        <v>4900</v>
      </c>
      <c r="H17" s="39"/>
      <c r="I17" s="39"/>
      <c r="J17" s="39"/>
      <c r="K17" s="39"/>
    </row>
    <row r="18" spans="1:11" ht="15" customHeight="1">
      <c r="A18" s="117" t="s">
        <v>119</v>
      </c>
      <c r="B18" s="39">
        <v>11.7</v>
      </c>
      <c r="C18" s="39">
        <v>10</v>
      </c>
      <c r="D18" s="39">
        <v>4.8</v>
      </c>
      <c r="E18" s="39">
        <v>10.7</v>
      </c>
      <c r="F18" s="59">
        <v>5400</v>
      </c>
      <c r="H18" s="39"/>
      <c r="I18" s="39"/>
      <c r="J18" s="39"/>
      <c r="K18" s="39"/>
    </row>
    <row r="19" spans="1:6" ht="6.75" customHeight="1">
      <c r="A19" s="114"/>
      <c r="B19" s="56"/>
      <c r="C19" s="56"/>
      <c r="D19" s="56"/>
      <c r="E19" s="84"/>
      <c r="F19" s="84"/>
    </row>
    <row r="20" spans="1:6" ht="28.5" customHeight="1">
      <c r="A20" s="397" t="s">
        <v>254</v>
      </c>
      <c r="B20" s="397"/>
      <c r="C20" s="397"/>
      <c r="D20" s="397"/>
      <c r="E20" s="397"/>
      <c r="F20" s="397"/>
    </row>
    <row r="21" ht="13.5">
      <c r="A21" s="57" t="s">
        <v>312</v>
      </c>
    </row>
    <row r="29" ht="12">
      <c r="E29" s="59"/>
    </row>
  </sheetData>
  <sheetProtection/>
  <mergeCells count="3">
    <mergeCell ref="A20:F20"/>
    <mergeCell ref="D3:E3"/>
    <mergeCell ref="B5:D5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RocheGi</dc:creator>
  <cp:keywords/>
  <dc:description/>
  <cp:lastModifiedBy>mullaneym</cp:lastModifiedBy>
  <cp:lastPrinted>2008-11-05T15:12:24Z</cp:lastPrinted>
  <dcterms:created xsi:type="dcterms:W3CDTF">2008-06-24T14:14:19Z</dcterms:created>
  <dcterms:modified xsi:type="dcterms:W3CDTF">2008-11-05T15:28:03Z</dcterms:modified>
  <cp:category/>
  <cp:version/>
  <cp:contentType/>
  <cp:contentStatus/>
</cp:coreProperties>
</file>