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WPI2013M02TBL1" sheetId="1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K73" i="1"/>
  <c r="J73"/>
  <c r="H73"/>
  <c r="G73"/>
  <c r="E73"/>
  <c r="D73"/>
  <c r="C73"/>
  <c r="K72"/>
  <c r="J72"/>
  <c r="H72"/>
  <c r="G72"/>
  <c r="E72"/>
  <c r="D72"/>
  <c r="C72"/>
  <c r="K70"/>
  <c r="J70"/>
  <c r="H70"/>
  <c r="G70"/>
  <c r="E70"/>
  <c r="D70"/>
  <c r="C70"/>
  <c r="K69"/>
  <c r="J69"/>
  <c r="H69"/>
  <c r="G69"/>
  <c r="E69"/>
  <c r="D69"/>
  <c r="C69"/>
  <c r="K68"/>
  <c r="J68"/>
  <c r="H68"/>
  <c r="G68"/>
  <c r="E68"/>
  <c r="D68"/>
  <c r="C68"/>
  <c r="K67"/>
  <c r="J67"/>
  <c r="H67"/>
  <c r="G67"/>
  <c r="E67"/>
  <c r="D67"/>
  <c r="C67"/>
  <c r="K66"/>
  <c r="J66"/>
  <c r="H66"/>
  <c r="G66"/>
  <c r="E66"/>
  <c r="D66"/>
  <c r="C66"/>
  <c r="K65"/>
  <c r="J65"/>
  <c r="H65"/>
  <c r="G65"/>
  <c r="E65"/>
  <c r="D65"/>
  <c r="C65"/>
  <c r="K64"/>
  <c r="J64"/>
  <c r="H64"/>
  <c r="G64"/>
  <c r="E64"/>
  <c r="D64"/>
  <c r="C64"/>
  <c r="K63"/>
  <c r="J63"/>
  <c r="H63"/>
  <c r="G63"/>
  <c r="E63"/>
  <c r="D63"/>
  <c r="C63"/>
  <c r="K62"/>
  <c r="J62"/>
  <c r="H62"/>
  <c r="G62"/>
  <c r="E62"/>
  <c r="D62"/>
  <c r="C62"/>
  <c r="K61"/>
  <c r="J61"/>
  <c r="H61"/>
  <c r="G61"/>
  <c r="E61"/>
  <c r="D61"/>
  <c r="C61"/>
  <c r="K60"/>
  <c r="J60"/>
  <c r="H60"/>
  <c r="G60"/>
  <c r="E60"/>
  <c r="D60"/>
  <c r="C60"/>
  <c r="K59"/>
  <c r="J59"/>
  <c r="H59"/>
  <c r="G59"/>
  <c r="E59"/>
  <c r="D59"/>
  <c r="C59"/>
  <c r="K57"/>
  <c r="J57"/>
  <c r="H57"/>
  <c r="G57"/>
  <c r="E57"/>
  <c r="D57"/>
  <c r="C57"/>
  <c r="K56"/>
  <c r="J56"/>
  <c r="H56"/>
  <c r="G56"/>
  <c r="E56"/>
  <c r="D56"/>
  <c r="C56"/>
  <c r="K55"/>
  <c r="J55"/>
  <c r="H55"/>
  <c r="G55"/>
  <c r="E55"/>
  <c r="D55"/>
  <c r="C55"/>
  <c r="K54"/>
  <c r="J54"/>
  <c r="H54"/>
  <c r="G54"/>
  <c r="E54"/>
  <c r="D54"/>
  <c r="C54"/>
  <c r="K53"/>
  <c r="J53"/>
  <c r="H53"/>
  <c r="G53"/>
  <c r="E53"/>
  <c r="D53"/>
  <c r="C53"/>
  <c r="K52"/>
  <c r="J52"/>
  <c r="H52"/>
  <c r="G52"/>
  <c r="E52"/>
  <c r="D52"/>
  <c r="C52"/>
  <c r="K51"/>
  <c r="J51"/>
  <c r="H51"/>
  <c r="G51"/>
  <c r="E51"/>
  <c r="D51"/>
  <c r="C51"/>
  <c r="K50"/>
  <c r="J50"/>
  <c r="H50"/>
  <c r="G50"/>
  <c r="E50"/>
  <c r="D50"/>
  <c r="C50"/>
  <c r="K49"/>
  <c r="J49"/>
  <c r="H49"/>
  <c r="G49"/>
  <c r="E49"/>
  <c r="D49"/>
  <c r="C49"/>
  <c r="K48"/>
  <c r="J48"/>
  <c r="H48"/>
  <c r="G48"/>
  <c r="E48"/>
  <c r="D48"/>
  <c r="C48"/>
  <c r="K47"/>
  <c r="J47"/>
  <c r="H47"/>
  <c r="G47"/>
  <c r="E47"/>
  <c r="D47"/>
  <c r="C47"/>
  <c r="K46"/>
  <c r="J46"/>
  <c r="H46"/>
  <c r="G46"/>
  <c r="E46"/>
  <c r="D46"/>
  <c r="C46"/>
  <c r="K44"/>
  <c r="J44"/>
  <c r="H44"/>
  <c r="G44"/>
  <c r="E44"/>
  <c r="D44"/>
  <c r="C44"/>
  <c r="K43"/>
  <c r="J43"/>
  <c r="H43"/>
  <c r="G43"/>
  <c r="E43"/>
  <c r="D43"/>
  <c r="C43"/>
  <c r="K42"/>
  <c r="J42"/>
  <c r="H42"/>
  <c r="G42"/>
  <c r="E42"/>
  <c r="D42"/>
  <c r="C42"/>
  <c r="K41"/>
  <c r="J41"/>
  <c r="H41"/>
  <c r="G41"/>
  <c r="E41"/>
  <c r="D41"/>
  <c r="C41"/>
  <c r="K40"/>
  <c r="J40"/>
  <c r="H40"/>
  <c r="G40"/>
  <c r="E40"/>
  <c r="D40"/>
  <c r="C40"/>
  <c r="K39"/>
  <c r="J39"/>
  <c r="H39"/>
  <c r="G39"/>
  <c r="E39"/>
  <c r="D39"/>
  <c r="C39"/>
  <c r="K38"/>
  <c r="J38"/>
  <c r="H38"/>
  <c r="G38"/>
  <c r="E38"/>
  <c r="D38"/>
  <c r="C38"/>
  <c r="K37"/>
  <c r="J37"/>
  <c r="H37"/>
  <c r="G37"/>
  <c r="E37"/>
  <c r="D37"/>
  <c r="C37"/>
  <c r="K36"/>
  <c r="J36"/>
  <c r="H36"/>
  <c r="G36"/>
  <c r="E36"/>
  <c r="D36"/>
  <c r="C36"/>
  <c r="K35"/>
  <c r="J35"/>
  <c r="H35"/>
  <c r="G35"/>
  <c r="E35"/>
  <c r="D35"/>
  <c r="C35"/>
  <c r="K34"/>
  <c r="J34"/>
  <c r="H34"/>
  <c r="G34"/>
  <c r="E34"/>
  <c r="D34"/>
  <c r="C34"/>
  <c r="K33"/>
  <c r="J33"/>
  <c r="H33"/>
  <c r="G33"/>
  <c r="E33"/>
  <c r="D33"/>
  <c r="C33"/>
  <c r="J31"/>
  <c r="G31"/>
  <c r="C31"/>
  <c r="J30"/>
  <c r="G30"/>
  <c r="C30"/>
  <c r="E30" s="1"/>
  <c r="J29"/>
  <c r="G29"/>
  <c r="C29"/>
  <c r="J28"/>
  <c r="K28" s="1"/>
  <c r="G28"/>
  <c r="H28" s="1"/>
  <c r="C28"/>
  <c r="E28" s="1"/>
  <c r="J26"/>
  <c r="G26"/>
  <c r="C26"/>
  <c r="D26" s="1"/>
  <c r="J25"/>
  <c r="K25" s="1"/>
  <c r="G25"/>
  <c r="H25" s="1"/>
  <c r="D25"/>
  <c r="C25"/>
  <c r="E25" s="1"/>
  <c r="K24"/>
  <c r="H24"/>
  <c r="E24"/>
  <c r="D24"/>
  <c r="K23"/>
  <c r="H23"/>
  <c r="E23"/>
  <c r="D23"/>
  <c r="J16"/>
  <c r="G16"/>
  <c r="C16"/>
  <c r="D16" s="1"/>
  <c r="E16" s="1"/>
  <c r="J15"/>
  <c r="K15" s="1"/>
  <c r="G15"/>
  <c r="H15" s="1"/>
  <c r="C15"/>
  <c r="J14"/>
  <c r="G14"/>
  <c r="C14"/>
  <c r="D14" s="1"/>
  <c r="E14" s="1"/>
  <c r="J13"/>
  <c r="K13" s="1"/>
  <c r="G13"/>
  <c r="H13" s="1"/>
  <c r="C13"/>
  <c r="J12"/>
  <c r="G12"/>
  <c r="C12"/>
  <c r="D12" s="1"/>
  <c r="E12" s="1"/>
  <c r="J11"/>
  <c r="K11" s="1"/>
  <c r="G11"/>
  <c r="H11" s="1"/>
  <c r="C11"/>
  <c r="K10"/>
  <c r="J10"/>
  <c r="H10"/>
  <c r="G10"/>
  <c r="C10"/>
  <c r="D10" s="1"/>
  <c r="E10" s="1"/>
  <c r="D29" l="1"/>
  <c r="H30"/>
  <c r="D31"/>
  <c r="K31"/>
  <c r="K30"/>
  <c r="D11"/>
  <c r="E11" s="1"/>
  <c r="H12"/>
  <c r="K12"/>
  <c r="D13"/>
  <c r="E13" s="1"/>
  <c r="H14"/>
  <c r="K14"/>
  <c r="D15"/>
  <c r="E15" s="1"/>
  <c r="H16"/>
  <c r="K16"/>
  <c r="E26"/>
  <c r="H26"/>
  <c r="K26"/>
  <c r="D28"/>
  <c r="E29"/>
  <c r="H29"/>
  <c r="K29"/>
  <c r="D30"/>
  <c r="E31"/>
  <c r="H31"/>
</calcChain>
</file>

<file path=xl/sharedStrings.xml><?xml version="1.0" encoding="utf-8"?>
<sst xmlns="http://schemas.openxmlformats.org/spreadsheetml/2006/main" count="85" uniqueCount="36">
  <si>
    <t>Table 1 Manufacturing Industries Output Price Indices (excluding VAT) Rebased Series 2005=100</t>
  </si>
  <si>
    <t>Manufacturing Industries Output Price Index</t>
  </si>
  <si>
    <t>Manufacturing Industries Output Price Index    (Home Sales)</t>
  </si>
  <si>
    <t>Period</t>
  </si>
  <si>
    <t>Annual % change</t>
  </si>
  <si>
    <t>2005</t>
  </si>
  <si>
    <t>Year</t>
  </si>
  <si>
    <t>-</t>
  </si>
  <si>
    <t>2006</t>
  </si>
  <si>
    <t>2007</t>
  </si>
  <si>
    <t>2008</t>
  </si>
  <si>
    <t>2009</t>
  </si>
  <si>
    <t>2010</t>
  </si>
  <si>
    <t>2011</t>
  </si>
  <si>
    <t>2012</t>
  </si>
  <si>
    <t>Quarter 1</t>
  </si>
  <si>
    <t>Quarter 2</t>
  </si>
  <si>
    <t>Quarter 3</t>
  </si>
  <si>
    <t>Quarter 4</t>
  </si>
  <si>
    <t xml:space="preserve">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</si>
  <si>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</si>
  <si>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</si>
  <si>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</si>
  <si>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</si>
  <si>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</si>
  <si>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</si>
  <si>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</si>
  <si>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</si>
  <si>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</si>
  <si>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</si>
  <si>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</si>
  <si>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</si>
  <si>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Base: Year 2005 as 100</t>
  </si>
  <si>
    <t>Manufacturing Industries Output Price Index
(Export Sales)</t>
  </si>
  <si>
    <t>Price index</t>
  </si>
  <si>
    <t>% Change on preceding period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</si>
</sst>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Switzerland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9" fontId="3" fillId="0" borderId="0">
      <alignment horizontal="center" wrapText="1"/>
    </xf>
    <xf numFmtId="49" fontId="3" fillId="0" borderId="3">
      <alignment horizontal="right" wrapText="1"/>
    </xf>
  </cellStyleXfs>
  <cellXfs count="55">
    <xf numFmtId="0" fontId="0" fillId="0" borderId="0" xfId="0"/>
    <xf numFmtId="0" fontId="2" fillId="0" borderId="0" xfId="0" applyFont="1" applyFill="1"/>
    <xf numFmtId="0" fontId="1" fillId="0" borderId="0" xfId="0" applyNumberFormat="1" applyFont="1" applyFill="1" applyAlignment="1"/>
    <xf numFmtId="0" fontId="2" fillId="0" borderId="0" xfId="0" applyNumberFormat="1" applyFont="1" applyFill="1" applyAlignment="1"/>
    <xf numFmtId="0" fontId="1" fillId="0" borderId="1" xfId="0" applyNumberFormat="1" applyFont="1" applyFill="1" applyBorder="1" applyAlignment="1"/>
    <xf numFmtId="0" fontId="2" fillId="0" borderId="2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>
      <alignment horizontal="righ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 wrapText="1"/>
    </xf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/>
    <xf numFmtId="164" fontId="2" fillId="0" borderId="0" xfId="0" applyNumberFormat="1" applyFont="1" applyFill="1" applyAlignment="1"/>
    <xf numFmtId="0" fontId="2" fillId="0" borderId="0" xfId="0" applyNumberFormat="1" applyFont="1" applyFill="1" applyBorder="1" applyAlignment="1"/>
    <xf numFmtId="164" fontId="2" fillId="0" borderId="0" xfId="0" applyNumberFormat="1" applyFont="1" applyFill="1"/>
    <xf numFmtId="0" fontId="2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 wrapText="1"/>
    </xf>
    <xf numFmtId="164" fontId="2" fillId="0" borderId="1" xfId="0" applyNumberFormat="1" applyFont="1" applyFill="1" applyBorder="1" applyAlignment="1"/>
    <xf numFmtId="164" fontId="2" fillId="0" borderId="1" xfId="0" applyNumberFormat="1" applyFont="1" applyFill="1" applyBorder="1"/>
    <xf numFmtId="0" fontId="2" fillId="0" borderId="0" xfId="0" applyFont="1"/>
    <xf numFmtId="0" fontId="2" fillId="0" borderId="0" xfId="0" applyFont="1" applyBorder="1"/>
    <xf numFmtId="0" fontId="2" fillId="0" borderId="2" xfId="2" applyNumberFormat="1" applyFont="1" applyFill="1" applyBorder="1" applyAlignment="1">
      <alignment horizontal="right" wrapText="1"/>
    </xf>
    <xf numFmtId="0" fontId="2" fillId="0" borderId="2" xfId="0" applyFont="1" applyFill="1" applyBorder="1"/>
    <xf numFmtId="0" fontId="2" fillId="0" borderId="1" xfId="0" applyFont="1" applyFill="1" applyBorder="1"/>
    <xf numFmtId="164" fontId="2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Alignment="1">
      <alignment horizontal="left"/>
    </xf>
    <xf numFmtId="0" fontId="2" fillId="0" borderId="1" xfId="0" applyNumberFormat="1" applyFont="1" applyFill="1" applyBorder="1" applyAlignment="1">
      <alignment horizontal="right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2" fillId="0" borderId="1" xfId="0" applyFont="1" applyFill="1" applyBorder="1"/>
    <xf numFmtId="0" fontId="2" fillId="0" borderId="2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0" fontId="2" fillId="0" borderId="2" xfId="0" applyNumberFormat="1" applyFont="1" applyFill="1" applyBorder="1" applyAlignment="1">
      <alignment horizontal="right" wrapText="1"/>
    </xf>
    <xf numFmtId="0" fontId="2" fillId="0" borderId="1" xfId="0" applyNumberFormat="1" applyFont="1" applyFill="1" applyBorder="1" applyAlignment="1">
      <alignment horizontal="right" wrapText="1"/>
    </xf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2" fillId="0" borderId="2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right" wrapText="1"/>
    </xf>
    <xf numFmtId="164" fontId="2" fillId="0" borderId="2" xfId="0" applyNumberFormat="1" applyFont="1" applyFill="1" applyBorder="1" applyAlignment="1">
      <alignment horizontal="right" wrapText="1"/>
    </xf>
  </cellXfs>
  <cellStyles count="3">
    <cellStyle name="Centre" xfId="1"/>
    <cellStyle name="Normal" xfId="0" builtinId="0"/>
    <cellStyle name="Right align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(Public)/My%20Documents/Release%20Tables/2013%20Release%20Template/12_December%202011%20WPI%20Release%20Template%20With%20Controls%20V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(Public)/My%20Documents/Release%20Tables/2013%20Release%20Template/02_February%202013%20WPI%20Release%20Template%20Monthl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ew Data Source"/>
      <sheetName val="DATA"/>
      <sheetName val="Release Tables Data Entry"/>
      <sheetName val="T2 Contributions"/>
      <sheetName val="Table3 Data"/>
      <sheetName val="Front Page Graph"/>
      <sheetName val="Release Table 1"/>
      <sheetName val="Release Table 2"/>
      <sheetName val="Page 5 Graph"/>
      <sheetName val="Release Table 3"/>
      <sheetName val="Release Table 4"/>
      <sheetName val="Release Table 5"/>
      <sheetName val="Release Table 5 Annual"/>
      <sheetName val="Release Table 4 Annual"/>
      <sheetName val="Release Table 3 Annual"/>
      <sheetName val="Release Table 2 Annual"/>
      <sheetName val="Release Table 2 Contributions A"/>
      <sheetName val="Typeset Table 1"/>
      <sheetName val="Typeset Table 2"/>
      <sheetName val="Typeset Table 3"/>
      <sheetName val="Typeset Table 4"/>
      <sheetName val="Typeset Table 5"/>
      <sheetName val="Broad Ind. Dissemination"/>
      <sheetName val="T5 Dissemination"/>
      <sheetName val="T4 Dissemination"/>
      <sheetName val="T3 Dissemination"/>
      <sheetName val="T2 Dissemination"/>
      <sheetName val="T1 Dissemination"/>
      <sheetName val="Sheet7"/>
      <sheetName val="DataBank"/>
    </sheetNames>
    <sheetDataSet>
      <sheetData sheetId="0" refreshError="1"/>
      <sheetData sheetId="1" refreshError="1"/>
      <sheetData sheetId="2" refreshError="1">
        <row r="16">
          <cell r="I16">
            <v>101.4</v>
          </cell>
          <cell r="J16">
            <v>99.4</v>
          </cell>
          <cell r="K16">
            <v>99.7</v>
          </cell>
        </row>
        <row r="17">
          <cell r="I17">
            <v>102.3</v>
          </cell>
          <cell r="J17">
            <v>99.8</v>
          </cell>
          <cell r="K17">
            <v>100.2</v>
          </cell>
        </row>
        <row r="18">
          <cell r="I18">
            <v>102.3</v>
          </cell>
          <cell r="J18">
            <v>99.2</v>
          </cell>
          <cell r="K18">
            <v>99.7</v>
          </cell>
        </row>
        <row r="19">
          <cell r="I19">
            <v>103.2</v>
          </cell>
          <cell r="J19">
            <v>98.7</v>
          </cell>
          <cell r="K19">
            <v>99.4</v>
          </cell>
        </row>
        <row r="20">
          <cell r="I20">
            <v>104.4</v>
          </cell>
          <cell r="J20">
            <v>99.1</v>
          </cell>
          <cell r="K20">
            <v>100</v>
          </cell>
        </row>
        <row r="21">
          <cell r="I21">
            <v>104.6</v>
          </cell>
          <cell r="J21">
            <v>99.5</v>
          </cell>
          <cell r="K21">
            <v>100.4</v>
          </cell>
        </row>
        <row r="22">
          <cell r="I22">
            <v>104.4</v>
          </cell>
          <cell r="J22">
            <v>99.5</v>
          </cell>
          <cell r="K22">
            <v>100.3</v>
          </cell>
        </row>
        <row r="23">
          <cell r="I23">
            <v>105.3</v>
          </cell>
          <cell r="J23">
            <v>100.8</v>
          </cell>
          <cell r="K23">
            <v>101.5</v>
          </cell>
        </row>
        <row r="24">
          <cell r="I24">
            <v>105.4</v>
          </cell>
          <cell r="J24">
            <v>100.9</v>
          </cell>
          <cell r="K24">
            <v>101.6</v>
          </cell>
        </row>
        <row r="25">
          <cell r="I25">
            <v>103</v>
          </cell>
          <cell r="J25">
            <v>101.2</v>
          </cell>
          <cell r="K25">
            <v>101.5</v>
          </cell>
        </row>
        <row r="26">
          <cell r="I26">
            <v>102.4</v>
          </cell>
          <cell r="J26">
            <v>99.9</v>
          </cell>
          <cell r="K26">
            <v>100.3</v>
          </cell>
        </row>
        <row r="27">
          <cell r="I27">
            <v>102.9</v>
          </cell>
          <cell r="J27">
            <v>99.4</v>
          </cell>
          <cell r="K27">
            <v>100</v>
          </cell>
        </row>
        <row r="28">
          <cell r="I28">
            <v>103.6</v>
          </cell>
          <cell r="J28">
            <v>99.3</v>
          </cell>
          <cell r="K28">
            <v>100</v>
          </cell>
        </row>
        <row r="29">
          <cell r="I29">
            <v>102.7</v>
          </cell>
          <cell r="J29">
            <v>98</v>
          </cell>
          <cell r="K29">
            <v>98.7</v>
          </cell>
        </row>
        <row r="30">
          <cell r="I30">
            <v>102.8</v>
          </cell>
          <cell r="J30">
            <v>97.3</v>
          </cell>
          <cell r="K30">
            <v>98.2</v>
          </cell>
        </row>
        <row r="31">
          <cell r="I31">
            <v>104.1</v>
          </cell>
          <cell r="J31">
            <v>97.1</v>
          </cell>
          <cell r="K31">
            <v>98.2</v>
          </cell>
        </row>
        <row r="32">
          <cell r="I32">
            <v>105.1</v>
          </cell>
          <cell r="J32">
            <v>97.2</v>
          </cell>
          <cell r="K32">
            <v>98.5</v>
          </cell>
        </row>
        <row r="33">
          <cell r="I33">
            <v>106.2</v>
          </cell>
          <cell r="J33">
            <v>97.7</v>
          </cell>
          <cell r="K33">
            <v>99</v>
          </cell>
        </row>
        <row r="34">
          <cell r="I34">
            <v>106.3</v>
          </cell>
          <cell r="J34">
            <v>96.7</v>
          </cell>
          <cell r="K34">
            <v>98.3</v>
          </cell>
        </row>
        <row r="35">
          <cell r="I35">
            <v>107.3</v>
          </cell>
          <cell r="J35">
            <v>97.5</v>
          </cell>
          <cell r="K35">
            <v>99.1</v>
          </cell>
        </row>
        <row r="36">
          <cell r="I36">
            <v>106.5</v>
          </cell>
          <cell r="J36">
            <v>95.9</v>
          </cell>
          <cell r="K36">
            <v>97.6</v>
          </cell>
        </row>
        <row r="37">
          <cell r="I37">
            <v>107.6</v>
          </cell>
          <cell r="J37">
            <v>95.1</v>
          </cell>
          <cell r="K37">
            <v>97.1</v>
          </cell>
        </row>
        <row r="38">
          <cell r="I38">
            <v>107.7</v>
          </cell>
          <cell r="J38">
            <v>93.8</v>
          </cell>
          <cell r="K38">
            <v>96</v>
          </cell>
        </row>
        <row r="39">
          <cell r="I39">
            <v>109.2</v>
          </cell>
          <cell r="J39">
            <v>94</v>
          </cell>
          <cell r="K39">
            <v>96.4</v>
          </cell>
        </row>
        <row r="40">
          <cell r="I40">
            <v>108.7</v>
          </cell>
          <cell r="J40">
            <v>93.5</v>
          </cell>
          <cell r="K40">
            <v>95.9</v>
          </cell>
        </row>
        <row r="41">
          <cell r="I41">
            <v>109.9</v>
          </cell>
          <cell r="J41">
            <v>93.3</v>
          </cell>
          <cell r="K41">
            <v>95.9</v>
          </cell>
        </row>
        <row r="42">
          <cell r="I42">
            <v>110.5</v>
          </cell>
          <cell r="J42">
            <v>91.4</v>
          </cell>
          <cell r="K42">
            <v>94.4</v>
          </cell>
        </row>
        <row r="43">
          <cell r="I43">
            <v>112.6</v>
          </cell>
          <cell r="J43">
            <v>90.9</v>
          </cell>
          <cell r="K43">
            <v>94.4</v>
          </cell>
        </row>
        <row r="44">
          <cell r="I44">
            <v>113.3</v>
          </cell>
          <cell r="J44">
            <v>91.6</v>
          </cell>
          <cell r="K44">
            <v>95</v>
          </cell>
        </row>
        <row r="45">
          <cell r="I45">
            <v>113.8</v>
          </cell>
          <cell r="J45">
            <v>92.9</v>
          </cell>
          <cell r="K45">
            <v>96.2</v>
          </cell>
        </row>
        <row r="46">
          <cell r="I46">
            <v>114.3</v>
          </cell>
          <cell r="J46">
            <v>92</v>
          </cell>
          <cell r="K46">
            <v>95.6</v>
          </cell>
        </row>
        <row r="47">
          <cell r="I47">
            <v>115.9</v>
          </cell>
          <cell r="J47">
            <v>95.1</v>
          </cell>
          <cell r="K47">
            <v>98.4</v>
          </cell>
        </row>
        <row r="48">
          <cell r="I48">
            <v>113.6</v>
          </cell>
          <cell r="J48">
            <v>96.1</v>
          </cell>
          <cell r="K48">
            <v>98.9</v>
          </cell>
        </row>
        <row r="49">
          <cell r="I49">
            <v>113.4</v>
          </cell>
          <cell r="J49">
            <v>97.3</v>
          </cell>
          <cell r="K49">
            <v>99.9</v>
          </cell>
        </row>
        <row r="50">
          <cell r="I50">
            <v>110.9</v>
          </cell>
          <cell r="J50">
            <v>97.9</v>
          </cell>
          <cell r="K50">
            <v>100</v>
          </cell>
        </row>
        <row r="51">
          <cell r="I51">
            <v>107.5</v>
          </cell>
          <cell r="J51">
            <v>95.4</v>
          </cell>
          <cell r="K51">
            <v>97.3</v>
          </cell>
        </row>
        <row r="52">
          <cell r="I52">
            <v>106.9</v>
          </cell>
          <cell r="J52">
            <v>96.2</v>
          </cell>
          <cell r="K52">
            <v>97.9</v>
          </cell>
        </row>
        <row r="53">
          <cell r="I53">
            <v>107.7</v>
          </cell>
          <cell r="J53">
            <v>97.3</v>
          </cell>
          <cell r="K53">
            <v>98.9</v>
          </cell>
        </row>
        <row r="54">
          <cell r="I54">
            <v>107.1</v>
          </cell>
          <cell r="J54">
            <v>96.1</v>
          </cell>
          <cell r="K54">
            <v>97.8</v>
          </cell>
        </row>
        <row r="55">
          <cell r="I55">
            <v>107.5</v>
          </cell>
          <cell r="J55">
            <v>96.5</v>
          </cell>
          <cell r="K55">
            <v>98.3</v>
          </cell>
        </row>
        <row r="56">
          <cell r="I56">
            <v>107.7</v>
          </cell>
          <cell r="J56">
            <v>95</v>
          </cell>
          <cell r="K56">
            <v>97.1</v>
          </cell>
        </row>
        <row r="57">
          <cell r="I57">
            <v>108.4</v>
          </cell>
          <cell r="J57">
            <v>95.4</v>
          </cell>
          <cell r="K57">
            <v>97.4</v>
          </cell>
        </row>
        <row r="58">
          <cell r="I58">
            <v>109.6</v>
          </cell>
          <cell r="J58">
            <v>94.7</v>
          </cell>
          <cell r="K58">
            <v>97.1</v>
          </cell>
        </row>
        <row r="59">
          <cell r="I59">
            <v>108.1</v>
          </cell>
          <cell r="J59">
            <v>95.7</v>
          </cell>
          <cell r="K59">
            <v>97.7</v>
          </cell>
        </row>
        <row r="60">
          <cell r="I60">
            <v>108.7</v>
          </cell>
          <cell r="J60">
            <v>95.9</v>
          </cell>
          <cell r="K60">
            <v>97.9</v>
          </cell>
        </row>
        <row r="61">
          <cell r="I61">
            <v>108</v>
          </cell>
          <cell r="J61">
            <v>94.2</v>
          </cell>
          <cell r="K61">
            <v>96.4</v>
          </cell>
        </row>
        <row r="62">
          <cell r="I62">
            <v>107.9</v>
          </cell>
          <cell r="J62">
            <v>95.2</v>
          </cell>
          <cell r="K62">
            <v>97.2</v>
          </cell>
        </row>
        <row r="63">
          <cell r="I63">
            <v>107.9</v>
          </cell>
          <cell r="J63">
            <v>94</v>
          </cell>
          <cell r="K63">
            <v>96.2</v>
          </cell>
        </row>
        <row r="64">
          <cell r="I64">
            <v>107.4</v>
          </cell>
          <cell r="J64">
            <v>94.9</v>
          </cell>
          <cell r="K64">
            <v>96.9</v>
          </cell>
        </row>
        <row r="65">
          <cell r="I65">
            <v>108.4</v>
          </cell>
          <cell r="J65">
            <v>95.4</v>
          </cell>
          <cell r="K65">
            <v>97.4</v>
          </cell>
        </row>
        <row r="66">
          <cell r="I66">
            <v>107.9</v>
          </cell>
          <cell r="J66">
            <v>94.8</v>
          </cell>
          <cell r="K66">
            <v>96.9</v>
          </cell>
        </row>
        <row r="67">
          <cell r="I67">
            <v>109.7</v>
          </cell>
          <cell r="J67">
            <v>95.6</v>
          </cell>
          <cell r="K67">
            <v>97.9</v>
          </cell>
        </row>
        <row r="68">
          <cell r="I68">
            <v>110.8</v>
          </cell>
          <cell r="J68">
            <v>96.7</v>
          </cell>
          <cell r="K68">
            <v>99</v>
          </cell>
        </row>
        <row r="69">
          <cell r="I69">
            <v>109.5</v>
          </cell>
          <cell r="J69">
            <v>96.5</v>
          </cell>
          <cell r="K69">
            <v>98.6</v>
          </cell>
        </row>
        <row r="70">
          <cell r="I70">
            <v>109.7</v>
          </cell>
          <cell r="J70">
            <v>95.8</v>
          </cell>
          <cell r="K70">
            <v>98</v>
          </cell>
        </row>
        <row r="71">
          <cell r="I71">
            <v>110</v>
          </cell>
          <cell r="J71">
            <v>95.9</v>
          </cell>
          <cell r="K71">
            <v>98.2</v>
          </cell>
        </row>
        <row r="72">
          <cell r="I72">
            <v>110.6</v>
          </cell>
          <cell r="J72">
            <v>95.9</v>
          </cell>
          <cell r="K72">
            <v>98.2</v>
          </cell>
        </row>
        <row r="73">
          <cell r="I73">
            <v>109.8</v>
          </cell>
          <cell r="J73">
            <v>93.1</v>
          </cell>
          <cell r="K73">
            <v>95.7</v>
          </cell>
        </row>
        <row r="74">
          <cell r="I74">
            <v>111.1</v>
          </cell>
          <cell r="J74">
            <v>94.6</v>
          </cell>
          <cell r="K74">
            <v>97.2</v>
          </cell>
        </row>
        <row r="75">
          <cell r="I75">
            <v>110.7</v>
          </cell>
          <cell r="J75">
            <v>94.7</v>
          </cell>
          <cell r="K75">
            <v>97.2</v>
          </cell>
        </row>
        <row r="76">
          <cell r="I76">
            <v>111.6</v>
          </cell>
          <cell r="J76">
            <v>95.6</v>
          </cell>
          <cell r="K76">
            <v>98.2</v>
          </cell>
        </row>
        <row r="77">
          <cell r="I77">
            <v>112.7</v>
          </cell>
          <cell r="J77">
            <v>95.3</v>
          </cell>
          <cell r="K77">
            <v>98</v>
          </cell>
        </row>
        <row r="78">
          <cell r="I78">
            <v>113.8</v>
          </cell>
          <cell r="J78">
            <v>94.8</v>
          </cell>
          <cell r="K78">
            <v>97.8</v>
          </cell>
        </row>
        <row r="79">
          <cell r="I79">
            <v>115.1</v>
          </cell>
          <cell r="J79">
            <v>93.7</v>
          </cell>
          <cell r="K79">
            <v>97.1</v>
          </cell>
        </row>
        <row r="80">
          <cell r="I80">
            <v>116.5</v>
          </cell>
          <cell r="J80">
            <v>95</v>
          </cell>
          <cell r="K80">
            <v>98.4</v>
          </cell>
        </row>
        <row r="81">
          <cell r="I81">
            <v>115</v>
          </cell>
          <cell r="J81">
            <v>94.4</v>
          </cell>
          <cell r="K81">
            <v>97.6</v>
          </cell>
        </row>
        <row r="82">
          <cell r="I82">
            <v>115.1</v>
          </cell>
          <cell r="J82">
            <v>94.3</v>
          </cell>
          <cell r="K82">
            <v>97.6</v>
          </cell>
        </row>
        <row r="83">
          <cell r="I83">
            <v>115.2</v>
          </cell>
          <cell r="J83">
            <v>93.8</v>
          </cell>
          <cell r="K83">
            <v>97.2</v>
          </cell>
        </row>
        <row r="84">
          <cell r="I84">
            <v>115.3</v>
          </cell>
          <cell r="J84">
            <v>95.2</v>
          </cell>
          <cell r="K84">
            <v>98.4</v>
          </cell>
        </row>
        <row r="85">
          <cell r="I85">
            <v>114.6</v>
          </cell>
          <cell r="J85">
            <v>95</v>
          </cell>
          <cell r="K85">
            <v>98.1</v>
          </cell>
        </row>
        <row r="86">
          <cell r="I86">
            <v>115.3</v>
          </cell>
          <cell r="J86">
            <v>96</v>
          </cell>
          <cell r="K86">
            <v>99</v>
          </cell>
        </row>
        <row r="87">
          <cell r="I87">
            <v>115.5</v>
          </cell>
          <cell r="J87">
            <v>96.5</v>
          </cell>
          <cell r="K87">
            <v>99.5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ew Data Source"/>
      <sheetName val="DATA"/>
      <sheetName val="Release Tables Data Entry"/>
      <sheetName val="T2 Contributions"/>
      <sheetName val="Table3 Data"/>
      <sheetName val="Quarterly Calcs"/>
      <sheetName val="Front Page Graph"/>
      <sheetName val="Release Headline Table"/>
      <sheetName val="Release Table 1"/>
      <sheetName val="Release Table 2"/>
      <sheetName val="Release Table 2A"/>
      <sheetName val="Page 6 Graph"/>
      <sheetName val="Release Table 3"/>
      <sheetName val="Release Table 4"/>
      <sheetName val="Release Table 5"/>
      <sheetName val="Release Table 5 Annual"/>
      <sheetName val="Release Table 4 Annual"/>
      <sheetName val="Release Table 3 Annual"/>
      <sheetName val="Release Table 2 Annual"/>
      <sheetName val="Release Table 2 Contributions A"/>
      <sheetName val="Typeset Table 1"/>
      <sheetName val="Typeset Table 2"/>
      <sheetName val="Typeset Table 3"/>
      <sheetName val="Typeset Table 4"/>
      <sheetName val="Typeset Table 5"/>
      <sheetName val="Broad Ind. Dissemination"/>
      <sheetName val="T5 Dissemination"/>
      <sheetName val="T4 Dissemination"/>
      <sheetName val="T3 Dissemination"/>
      <sheetName val="T2 Dissemination"/>
      <sheetName val="T1 Dissemination"/>
    </sheetNames>
    <sheetDataSet>
      <sheetData sheetId="0"/>
      <sheetData sheetId="1"/>
      <sheetData sheetId="2">
        <row r="76">
          <cell r="K76">
            <v>98.2</v>
          </cell>
        </row>
        <row r="77">
          <cell r="K77">
            <v>98</v>
          </cell>
        </row>
        <row r="78">
          <cell r="K78">
            <v>97.8</v>
          </cell>
        </row>
        <row r="79">
          <cell r="K79">
            <v>97.1</v>
          </cell>
        </row>
        <row r="80">
          <cell r="K80">
            <v>98.4</v>
          </cell>
        </row>
        <row r="81">
          <cell r="K81">
            <v>97.6</v>
          </cell>
        </row>
        <row r="82">
          <cell r="K82">
            <v>97.6</v>
          </cell>
        </row>
        <row r="83">
          <cell r="K83">
            <v>97.2</v>
          </cell>
        </row>
        <row r="84">
          <cell r="K84">
            <v>98.4</v>
          </cell>
        </row>
        <row r="85">
          <cell r="K85">
            <v>98.1</v>
          </cell>
        </row>
        <row r="86">
          <cell r="K86">
            <v>99</v>
          </cell>
        </row>
        <row r="87">
          <cell r="K87">
            <v>99.5</v>
          </cell>
        </row>
        <row r="88">
          <cell r="I88">
            <v>116.6</v>
          </cell>
          <cell r="J88">
            <v>98</v>
          </cell>
          <cell r="K88">
            <v>100.9</v>
          </cell>
        </row>
        <row r="89">
          <cell r="I89">
            <v>116.9</v>
          </cell>
          <cell r="J89">
            <v>97.1</v>
          </cell>
          <cell r="K89">
            <v>100.3</v>
          </cell>
        </row>
        <row r="90">
          <cell r="I90">
            <v>117.2</v>
          </cell>
          <cell r="J90">
            <v>97.1</v>
          </cell>
          <cell r="K90">
            <v>100.3</v>
          </cell>
        </row>
        <row r="91">
          <cell r="I91">
            <v>118.3</v>
          </cell>
          <cell r="J91">
            <v>96.3</v>
          </cell>
          <cell r="K91">
            <v>99.8</v>
          </cell>
        </row>
        <row r="92">
          <cell r="I92">
            <v>118.4</v>
          </cell>
          <cell r="J92">
            <v>97</v>
          </cell>
          <cell r="K92">
            <v>100.4</v>
          </cell>
        </row>
        <row r="93">
          <cell r="I93">
            <v>117.3</v>
          </cell>
          <cell r="J93">
            <v>97.6</v>
          </cell>
          <cell r="K93">
            <v>100.7</v>
          </cell>
        </row>
        <row r="94">
          <cell r="I94">
            <v>116.2</v>
          </cell>
          <cell r="J94">
            <v>99.3</v>
          </cell>
          <cell r="K94">
            <v>102</v>
          </cell>
        </row>
        <row r="95">
          <cell r="I95">
            <v>117.5</v>
          </cell>
          <cell r="J95">
            <v>100.3</v>
          </cell>
          <cell r="K95">
            <v>103</v>
          </cell>
        </row>
        <row r="96">
          <cell r="I96">
            <v>117.4</v>
          </cell>
          <cell r="J96">
            <v>97.5</v>
          </cell>
          <cell r="K96">
            <v>100.6</v>
          </cell>
        </row>
        <row r="97">
          <cell r="I97">
            <v>117.3</v>
          </cell>
          <cell r="J97">
            <v>97.8</v>
          </cell>
          <cell r="K97">
            <v>100.9</v>
          </cell>
        </row>
        <row r="98">
          <cell r="I98">
            <v>118</v>
          </cell>
          <cell r="J98">
            <v>98.6</v>
          </cell>
          <cell r="K98">
            <v>101.7</v>
          </cell>
        </row>
        <row r="99">
          <cell r="I99">
            <v>117.7</v>
          </cell>
          <cell r="J99">
            <v>97.7</v>
          </cell>
          <cell r="K99">
            <v>100.8</v>
          </cell>
        </row>
        <row r="100">
          <cell r="I100">
            <v>117.3</v>
          </cell>
          <cell r="J100">
            <v>97.3</v>
          </cell>
          <cell r="K100">
            <v>100.5</v>
          </cell>
        </row>
        <row r="101">
          <cell r="I101">
            <v>118.3</v>
          </cell>
          <cell r="J101">
            <v>97.2</v>
          </cell>
          <cell r="K101">
            <v>100.5</v>
          </cell>
        </row>
        <row r="152">
          <cell r="I152">
            <v>1.4070351758794029</v>
          </cell>
          <cell r="J152">
            <v>0.95238095238094744</v>
          </cell>
          <cell r="K152">
            <v>1.5544041450777202</v>
          </cell>
        </row>
        <row r="153">
          <cell r="I153">
            <v>-0.59464816650149499</v>
          </cell>
          <cell r="J153">
            <v>0.25728987993139912</v>
          </cell>
          <cell r="K153">
            <v>-0.9183673469387813</v>
          </cell>
        </row>
        <row r="154">
          <cell r="I154">
            <v>0</v>
          </cell>
          <cell r="J154">
            <v>0.25662959794696077</v>
          </cell>
          <cell r="K154">
            <v>0</v>
          </cell>
        </row>
        <row r="155">
          <cell r="I155">
            <v>-0.49850448654037888</v>
          </cell>
          <cell r="J155">
            <v>0.93856655290101898</v>
          </cell>
          <cell r="K155">
            <v>-0.82389289392378706</v>
          </cell>
        </row>
        <row r="156">
          <cell r="I156">
            <v>0.60120240480962783</v>
          </cell>
          <cell r="J156">
            <v>8.4530853761630192E-2</v>
          </cell>
          <cell r="K156">
            <v>0.72689511941848683</v>
          </cell>
        </row>
        <row r="157">
          <cell r="I157">
            <v>0.29880478087649115</v>
          </cell>
          <cell r="J157">
            <v>-0.92905405405406127</v>
          </cell>
          <cell r="K157">
            <v>0.61855670103092197</v>
          </cell>
        </row>
        <row r="158">
          <cell r="I158">
            <v>1.2909632571995999</v>
          </cell>
          <cell r="J158">
            <v>-0.93776641091218615</v>
          </cell>
          <cell r="K158">
            <v>1.7418032786885276</v>
          </cell>
        </row>
        <row r="159">
          <cell r="I159">
            <v>0.98039215686274506</v>
          </cell>
          <cell r="J159">
            <v>1.1187607573149718</v>
          </cell>
          <cell r="K159">
            <v>1.0070493454179255</v>
          </cell>
        </row>
        <row r="160">
          <cell r="I160">
            <v>-2.3300970873786464</v>
          </cell>
          <cell r="J160">
            <v>-8.5106382978718573E-2</v>
          </cell>
          <cell r="K160">
            <v>-2.791625124626119</v>
          </cell>
        </row>
        <row r="161">
          <cell r="I161">
            <v>0.29821073558649241</v>
          </cell>
          <cell r="J161">
            <v>-8.5178875638848822E-2</v>
          </cell>
          <cell r="K161">
            <v>0.30769230769230477</v>
          </cell>
        </row>
        <row r="162">
          <cell r="I162">
            <v>0.79286422200197937</v>
          </cell>
          <cell r="J162">
            <v>0.59676044330776024</v>
          </cell>
          <cell r="K162">
            <v>0.81799591002044703</v>
          </cell>
        </row>
        <row r="163">
          <cell r="I163">
            <v>-0.88495575221239497</v>
          </cell>
          <cell r="J163">
            <v>-0.25423728813559082</v>
          </cell>
          <cell r="K163">
            <v>-0.91277890466530587</v>
          </cell>
        </row>
        <row r="164">
          <cell r="I164">
            <v>-0.29761904761904484</v>
          </cell>
          <cell r="J164">
            <v>-0.33984706881903626</v>
          </cell>
          <cell r="K164">
            <v>-0.40941658137155135</v>
          </cell>
        </row>
        <row r="165">
          <cell r="I165">
            <v>0</v>
          </cell>
          <cell r="J165">
            <v>0.85251491901108278</v>
          </cell>
          <cell r="K165">
            <v>-0.10277492291880198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3"/>
  <sheetViews>
    <sheetView tabSelected="1" workbookViewId="0">
      <selection sqref="A1:J1"/>
    </sheetView>
  </sheetViews>
  <sheetFormatPr defaultRowHeight="11.25"/>
  <cols>
    <col min="1" max="5" width="9.28515625" style="29" customWidth="1"/>
    <col min="6" max="6" width="2.28515625" style="29" customWidth="1"/>
    <col min="7" max="8" width="9.28515625" style="29" customWidth="1"/>
    <col min="9" max="9" width="2.28515625" style="29" customWidth="1"/>
    <col min="10" max="11" width="9.28515625" style="29" customWidth="1"/>
    <col min="12" max="12" width="9.140625" style="30"/>
    <col min="13" max="256" width="9.140625" style="29"/>
    <col min="257" max="261" width="9.28515625" style="29" customWidth="1"/>
    <col min="262" max="262" width="2.28515625" style="29" customWidth="1"/>
    <col min="263" max="264" width="9.28515625" style="29" customWidth="1"/>
    <col min="265" max="265" width="2.28515625" style="29" customWidth="1"/>
    <col min="266" max="267" width="9.28515625" style="29" customWidth="1"/>
    <col min="268" max="512" width="9.140625" style="29"/>
    <col min="513" max="517" width="9.28515625" style="29" customWidth="1"/>
    <col min="518" max="518" width="2.28515625" style="29" customWidth="1"/>
    <col min="519" max="520" width="9.28515625" style="29" customWidth="1"/>
    <col min="521" max="521" width="2.28515625" style="29" customWidth="1"/>
    <col min="522" max="523" width="9.28515625" style="29" customWidth="1"/>
    <col min="524" max="768" width="9.140625" style="29"/>
    <col min="769" max="773" width="9.28515625" style="29" customWidth="1"/>
    <col min="774" max="774" width="2.28515625" style="29" customWidth="1"/>
    <col min="775" max="776" width="9.28515625" style="29" customWidth="1"/>
    <col min="777" max="777" width="2.28515625" style="29" customWidth="1"/>
    <col min="778" max="779" width="9.28515625" style="29" customWidth="1"/>
    <col min="780" max="1024" width="9.140625" style="29"/>
    <col min="1025" max="1029" width="9.28515625" style="29" customWidth="1"/>
    <col min="1030" max="1030" width="2.28515625" style="29" customWidth="1"/>
    <col min="1031" max="1032" width="9.28515625" style="29" customWidth="1"/>
    <col min="1033" max="1033" width="2.28515625" style="29" customWidth="1"/>
    <col min="1034" max="1035" width="9.28515625" style="29" customWidth="1"/>
    <col min="1036" max="1280" width="9.140625" style="29"/>
    <col min="1281" max="1285" width="9.28515625" style="29" customWidth="1"/>
    <col min="1286" max="1286" width="2.28515625" style="29" customWidth="1"/>
    <col min="1287" max="1288" width="9.28515625" style="29" customWidth="1"/>
    <col min="1289" max="1289" width="2.28515625" style="29" customWidth="1"/>
    <col min="1290" max="1291" width="9.28515625" style="29" customWidth="1"/>
    <col min="1292" max="1536" width="9.140625" style="29"/>
    <col min="1537" max="1541" width="9.28515625" style="29" customWidth="1"/>
    <col min="1542" max="1542" width="2.28515625" style="29" customWidth="1"/>
    <col min="1543" max="1544" width="9.28515625" style="29" customWidth="1"/>
    <col min="1545" max="1545" width="2.28515625" style="29" customWidth="1"/>
    <col min="1546" max="1547" width="9.28515625" style="29" customWidth="1"/>
    <col min="1548" max="1792" width="9.140625" style="29"/>
    <col min="1793" max="1797" width="9.28515625" style="29" customWidth="1"/>
    <col min="1798" max="1798" width="2.28515625" style="29" customWidth="1"/>
    <col min="1799" max="1800" width="9.28515625" style="29" customWidth="1"/>
    <col min="1801" max="1801" width="2.28515625" style="29" customWidth="1"/>
    <col min="1802" max="1803" width="9.28515625" style="29" customWidth="1"/>
    <col min="1804" max="2048" width="9.140625" style="29"/>
    <col min="2049" max="2053" width="9.28515625" style="29" customWidth="1"/>
    <col min="2054" max="2054" width="2.28515625" style="29" customWidth="1"/>
    <col min="2055" max="2056" width="9.28515625" style="29" customWidth="1"/>
    <col min="2057" max="2057" width="2.28515625" style="29" customWidth="1"/>
    <col min="2058" max="2059" width="9.28515625" style="29" customWidth="1"/>
    <col min="2060" max="2304" width="9.140625" style="29"/>
    <col min="2305" max="2309" width="9.28515625" style="29" customWidth="1"/>
    <col min="2310" max="2310" width="2.28515625" style="29" customWidth="1"/>
    <col min="2311" max="2312" width="9.28515625" style="29" customWidth="1"/>
    <col min="2313" max="2313" width="2.28515625" style="29" customWidth="1"/>
    <col min="2314" max="2315" width="9.28515625" style="29" customWidth="1"/>
    <col min="2316" max="2560" width="9.140625" style="29"/>
    <col min="2561" max="2565" width="9.28515625" style="29" customWidth="1"/>
    <col min="2566" max="2566" width="2.28515625" style="29" customWidth="1"/>
    <col min="2567" max="2568" width="9.28515625" style="29" customWidth="1"/>
    <col min="2569" max="2569" width="2.28515625" style="29" customWidth="1"/>
    <col min="2570" max="2571" width="9.28515625" style="29" customWidth="1"/>
    <col min="2572" max="2816" width="9.140625" style="29"/>
    <col min="2817" max="2821" width="9.28515625" style="29" customWidth="1"/>
    <col min="2822" max="2822" width="2.28515625" style="29" customWidth="1"/>
    <col min="2823" max="2824" width="9.28515625" style="29" customWidth="1"/>
    <col min="2825" max="2825" width="2.28515625" style="29" customWidth="1"/>
    <col min="2826" max="2827" width="9.28515625" style="29" customWidth="1"/>
    <col min="2828" max="3072" width="9.140625" style="29"/>
    <col min="3073" max="3077" width="9.28515625" style="29" customWidth="1"/>
    <col min="3078" max="3078" width="2.28515625" style="29" customWidth="1"/>
    <col min="3079" max="3080" width="9.28515625" style="29" customWidth="1"/>
    <col min="3081" max="3081" width="2.28515625" style="29" customWidth="1"/>
    <col min="3082" max="3083" width="9.28515625" style="29" customWidth="1"/>
    <col min="3084" max="3328" width="9.140625" style="29"/>
    <col min="3329" max="3333" width="9.28515625" style="29" customWidth="1"/>
    <col min="3334" max="3334" width="2.28515625" style="29" customWidth="1"/>
    <col min="3335" max="3336" width="9.28515625" style="29" customWidth="1"/>
    <col min="3337" max="3337" width="2.28515625" style="29" customWidth="1"/>
    <col min="3338" max="3339" width="9.28515625" style="29" customWidth="1"/>
    <col min="3340" max="3584" width="9.140625" style="29"/>
    <col min="3585" max="3589" width="9.28515625" style="29" customWidth="1"/>
    <col min="3590" max="3590" width="2.28515625" style="29" customWidth="1"/>
    <col min="3591" max="3592" width="9.28515625" style="29" customWidth="1"/>
    <col min="3593" max="3593" width="2.28515625" style="29" customWidth="1"/>
    <col min="3594" max="3595" width="9.28515625" style="29" customWidth="1"/>
    <col min="3596" max="3840" width="9.140625" style="29"/>
    <col min="3841" max="3845" width="9.28515625" style="29" customWidth="1"/>
    <col min="3846" max="3846" width="2.28515625" style="29" customWidth="1"/>
    <col min="3847" max="3848" width="9.28515625" style="29" customWidth="1"/>
    <col min="3849" max="3849" width="2.28515625" style="29" customWidth="1"/>
    <col min="3850" max="3851" width="9.28515625" style="29" customWidth="1"/>
    <col min="3852" max="4096" width="9.140625" style="29"/>
    <col min="4097" max="4101" width="9.28515625" style="29" customWidth="1"/>
    <col min="4102" max="4102" width="2.28515625" style="29" customWidth="1"/>
    <col min="4103" max="4104" width="9.28515625" style="29" customWidth="1"/>
    <col min="4105" max="4105" width="2.28515625" style="29" customWidth="1"/>
    <col min="4106" max="4107" width="9.28515625" style="29" customWidth="1"/>
    <col min="4108" max="4352" width="9.140625" style="29"/>
    <col min="4353" max="4357" width="9.28515625" style="29" customWidth="1"/>
    <col min="4358" max="4358" width="2.28515625" style="29" customWidth="1"/>
    <col min="4359" max="4360" width="9.28515625" style="29" customWidth="1"/>
    <col min="4361" max="4361" width="2.28515625" style="29" customWidth="1"/>
    <col min="4362" max="4363" width="9.28515625" style="29" customWidth="1"/>
    <col min="4364" max="4608" width="9.140625" style="29"/>
    <col min="4609" max="4613" width="9.28515625" style="29" customWidth="1"/>
    <col min="4614" max="4614" width="2.28515625" style="29" customWidth="1"/>
    <col min="4615" max="4616" width="9.28515625" style="29" customWidth="1"/>
    <col min="4617" max="4617" width="2.28515625" style="29" customWidth="1"/>
    <col min="4618" max="4619" width="9.28515625" style="29" customWidth="1"/>
    <col min="4620" max="4864" width="9.140625" style="29"/>
    <col min="4865" max="4869" width="9.28515625" style="29" customWidth="1"/>
    <col min="4870" max="4870" width="2.28515625" style="29" customWidth="1"/>
    <col min="4871" max="4872" width="9.28515625" style="29" customWidth="1"/>
    <col min="4873" max="4873" width="2.28515625" style="29" customWidth="1"/>
    <col min="4874" max="4875" width="9.28515625" style="29" customWidth="1"/>
    <col min="4876" max="5120" width="9.140625" style="29"/>
    <col min="5121" max="5125" width="9.28515625" style="29" customWidth="1"/>
    <col min="5126" max="5126" width="2.28515625" style="29" customWidth="1"/>
    <col min="5127" max="5128" width="9.28515625" style="29" customWidth="1"/>
    <col min="5129" max="5129" width="2.28515625" style="29" customWidth="1"/>
    <col min="5130" max="5131" width="9.28515625" style="29" customWidth="1"/>
    <col min="5132" max="5376" width="9.140625" style="29"/>
    <col min="5377" max="5381" width="9.28515625" style="29" customWidth="1"/>
    <col min="5382" max="5382" width="2.28515625" style="29" customWidth="1"/>
    <col min="5383" max="5384" width="9.28515625" style="29" customWidth="1"/>
    <col min="5385" max="5385" width="2.28515625" style="29" customWidth="1"/>
    <col min="5386" max="5387" width="9.28515625" style="29" customWidth="1"/>
    <col min="5388" max="5632" width="9.140625" style="29"/>
    <col min="5633" max="5637" width="9.28515625" style="29" customWidth="1"/>
    <col min="5638" max="5638" width="2.28515625" style="29" customWidth="1"/>
    <col min="5639" max="5640" width="9.28515625" style="29" customWidth="1"/>
    <col min="5641" max="5641" width="2.28515625" style="29" customWidth="1"/>
    <col min="5642" max="5643" width="9.28515625" style="29" customWidth="1"/>
    <col min="5644" max="5888" width="9.140625" style="29"/>
    <col min="5889" max="5893" width="9.28515625" style="29" customWidth="1"/>
    <col min="5894" max="5894" width="2.28515625" style="29" customWidth="1"/>
    <col min="5895" max="5896" width="9.28515625" style="29" customWidth="1"/>
    <col min="5897" max="5897" width="2.28515625" style="29" customWidth="1"/>
    <col min="5898" max="5899" width="9.28515625" style="29" customWidth="1"/>
    <col min="5900" max="6144" width="9.140625" style="29"/>
    <col min="6145" max="6149" width="9.28515625" style="29" customWidth="1"/>
    <col min="6150" max="6150" width="2.28515625" style="29" customWidth="1"/>
    <col min="6151" max="6152" width="9.28515625" style="29" customWidth="1"/>
    <col min="6153" max="6153" width="2.28515625" style="29" customWidth="1"/>
    <col min="6154" max="6155" width="9.28515625" style="29" customWidth="1"/>
    <col min="6156" max="6400" width="9.140625" style="29"/>
    <col min="6401" max="6405" width="9.28515625" style="29" customWidth="1"/>
    <col min="6406" max="6406" width="2.28515625" style="29" customWidth="1"/>
    <col min="6407" max="6408" width="9.28515625" style="29" customWidth="1"/>
    <col min="6409" max="6409" width="2.28515625" style="29" customWidth="1"/>
    <col min="6410" max="6411" width="9.28515625" style="29" customWidth="1"/>
    <col min="6412" max="6656" width="9.140625" style="29"/>
    <col min="6657" max="6661" width="9.28515625" style="29" customWidth="1"/>
    <col min="6662" max="6662" width="2.28515625" style="29" customWidth="1"/>
    <col min="6663" max="6664" width="9.28515625" style="29" customWidth="1"/>
    <col min="6665" max="6665" width="2.28515625" style="29" customWidth="1"/>
    <col min="6666" max="6667" width="9.28515625" style="29" customWidth="1"/>
    <col min="6668" max="6912" width="9.140625" style="29"/>
    <col min="6913" max="6917" width="9.28515625" style="29" customWidth="1"/>
    <col min="6918" max="6918" width="2.28515625" style="29" customWidth="1"/>
    <col min="6919" max="6920" width="9.28515625" style="29" customWidth="1"/>
    <col min="6921" max="6921" width="2.28515625" style="29" customWidth="1"/>
    <col min="6922" max="6923" width="9.28515625" style="29" customWidth="1"/>
    <col min="6924" max="7168" width="9.140625" style="29"/>
    <col min="7169" max="7173" width="9.28515625" style="29" customWidth="1"/>
    <col min="7174" max="7174" width="2.28515625" style="29" customWidth="1"/>
    <col min="7175" max="7176" width="9.28515625" style="29" customWidth="1"/>
    <col min="7177" max="7177" width="2.28515625" style="29" customWidth="1"/>
    <col min="7178" max="7179" width="9.28515625" style="29" customWidth="1"/>
    <col min="7180" max="7424" width="9.140625" style="29"/>
    <col min="7425" max="7429" width="9.28515625" style="29" customWidth="1"/>
    <col min="7430" max="7430" width="2.28515625" style="29" customWidth="1"/>
    <col min="7431" max="7432" width="9.28515625" style="29" customWidth="1"/>
    <col min="7433" max="7433" width="2.28515625" style="29" customWidth="1"/>
    <col min="7434" max="7435" width="9.28515625" style="29" customWidth="1"/>
    <col min="7436" max="7680" width="9.140625" style="29"/>
    <col min="7681" max="7685" width="9.28515625" style="29" customWidth="1"/>
    <col min="7686" max="7686" width="2.28515625" style="29" customWidth="1"/>
    <col min="7687" max="7688" width="9.28515625" style="29" customWidth="1"/>
    <col min="7689" max="7689" width="2.28515625" style="29" customWidth="1"/>
    <col min="7690" max="7691" width="9.28515625" style="29" customWidth="1"/>
    <col min="7692" max="7936" width="9.140625" style="29"/>
    <col min="7937" max="7941" width="9.28515625" style="29" customWidth="1"/>
    <col min="7942" max="7942" width="2.28515625" style="29" customWidth="1"/>
    <col min="7943" max="7944" width="9.28515625" style="29" customWidth="1"/>
    <col min="7945" max="7945" width="2.28515625" style="29" customWidth="1"/>
    <col min="7946" max="7947" width="9.28515625" style="29" customWidth="1"/>
    <col min="7948" max="8192" width="9.140625" style="29"/>
    <col min="8193" max="8197" width="9.28515625" style="29" customWidth="1"/>
    <col min="8198" max="8198" width="2.28515625" style="29" customWidth="1"/>
    <col min="8199" max="8200" width="9.28515625" style="29" customWidth="1"/>
    <col min="8201" max="8201" width="2.28515625" style="29" customWidth="1"/>
    <col min="8202" max="8203" width="9.28515625" style="29" customWidth="1"/>
    <col min="8204" max="8448" width="9.140625" style="29"/>
    <col min="8449" max="8453" width="9.28515625" style="29" customWidth="1"/>
    <col min="8454" max="8454" width="2.28515625" style="29" customWidth="1"/>
    <col min="8455" max="8456" width="9.28515625" style="29" customWidth="1"/>
    <col min="8457" max="8457" width="2.28515625" style="29" customWidth="1"/>
    <col min="8458" max="8459" width="9.28515625" style="29" customWidth="1"/>
    <col min="8460" max="8704" width="9.140625" style="29"/>
    <col min="8705" max="8709" width="9.28515625" style="29" customWidth="1"/>
    <col min="8710" max="8710" width="2.28515625" style="29" customWidth="1"/>
    <col min="8711" max="8712" width="9.28515625" style="29" customWidth="1"/>
    <col min="8713" max="8713" width="2.28515625" style="29" customWidth="1"/>
    <col min="8714" max="8715" width="9.28515625" style="29" customWidth="1"/>
    <col min="8716" max="8960" width="9.140625" style="29"/>
    <col min="8961" max="8965" width="9.28515625" style="29" customWidth="1"/>
    <col min="8966" max="8966" width="2.28515625" style="29" customWidth="1"/>
    <col min="8967" max="8968" width="9.28515625" style="29" customWidth="1"/>
    <col min="8969" max="8969" width="2.28515625" style="29" customWidth="1"/>
    <col min="8970" max="8971" width="9.28515625" style="29" customWidth="1"/>
    <col min="8972" max="9216" width="9.140625" style="29"/>
    <col min="9217" max="9221" width="9.28515625" style="29" customWidth="1"/>
    <col min="9222" max="9222" width="2.28515625" style="29" customWidth="1"/>
    <col min="9223" max="9224" width="9.28515625" style="29" customWidth="1"/>
    <col min="9225" max="9225" width="2.28515625" style="29" customWidth="1"/>
    <col min="9226" max="9227" width="9.28515625" style="29" customWidth="1"/>
    <col min="9228" max="9472" width="9.140625" style="29"/>
    <col min="9473" max="9477" width="9.28515625" style="29" customWidth="1"/>
    <col min="9478" max="9478" width="2.28515625" style="29" customWidth="1"/>
    <col min="9479" max="9480" width="9.28515625" style="29" customWidth="1"/>
    <col min="9481" max="9481" width="2.28515625" style="29" customWidth="1"/>
    <col min="9482" max="9483" width="9.28515625" style="29" customWidth="1"/>
    <col min="9484" max="9728" width="9.140625" style="29"/>
    <col min="9729" max="9733" width="9.28515625" style="29" customWidth="1"/>
    <col min="9734" max="9734" width="2.28515625" style="29" customWidth="1"/>
    <col min="9735" max="9736" width="9.28515625" style="29" customWidth="1"/>
    <col min="9737" max="9737" width="2.28515625" style="29" customWidth="1"/>
    <col min="9738" max="9739" width="9.28515625" style="29" customWidth="1"/>
    <col min="9740" max="9984" width="9.140625" style="29"/>
    <col min="9985" max="9989" width="9.28515625" style="29" customWidth="1"/>
    <col min="9990" max="9990" width="2.28515625" style="29" customWidth="1"/>
    <col min="9991" max="9992" width="9.28515625" style="29" customWidth="1"/>
    <col min="9993" max="9993" width="2.28515625" style="29" customWidth="1"/>
    <col min="9994" max="9995" width="9.28515625" style="29" customWidth="1"/>
    <col min="9996" max="10240" width="9.140625" style="29"/>
    <col min="10241" max="10245" width="9.28515625" style="29" customWidth="1"/>
    <col min="10246" max="10246" width="2.28515625" style="29" customWidth="1"/>
    <col min="10247" max="10248" width="9.28515625" style="29" customWidth="1"/>
    <col min="10249" max="10249" width="2.28515625" style="29" customWidth="1"/>
    <col min="10250" max="10251" width="9.28515625" style="29" customWidth="1"/>
    <col min="10252" max="10496" width="9.140625" style="29"/>
    <col min="10497" max="10501" width="9.28515625" style="29" customWidth="1"/>
    <col min="10502" max="10502" width="2.28515625" style="29" customWidth="1"/>
    <col min="10503" max="10504" width="9.28515625" style="29" customWidth="1"/>
    <col min="10505" max="10505" width="2.28515625" style="29" customWidth="1"/>
    <col min="10506" max="10507" width="9.28515625" style="29" customWidth="1"/>
    <col min="10508" max="10752" width="9.140625" style="29"/>
    <col min="10753" max="10757" width="9.28515625" style="29" customWidth="1"/>
    <col min="10758" max="10758" width="2.28515625" style="29" customWidth="1"/>
    <col min="10759" max="10760" width="9.28515625" style="29" customWidth="1"/>
    <col min="10761" max="10761" width="2.28515625" style="29" customWidth="1"/>
    <col min="10762" max="10763" width="9.28515625" style="29" customWidth="1"/>
    <col min="10764" max="11008" width="9.140625" style="29"/>
    <col min="11009" max="11013" width="9.28515625" style="29" customWidth="1"/>
    <col min="11014" max="11014" width="2.28515625" style="29" customWidth="1"/>
    <col min="11015" max="11016" width="9.28515625" style="29" customWidth="1"/>
    <col min="11017" max="11017" width="2.28515625" style="29" customWidth="1"/>
    <col min="11018" max="11019" width="9.28515625" style="29" customWidth="1"/>
    <col min="11020" max="11264" width="9.140625" style="29"/>
    <col min="11265" max="11269" width="9.28515625" style="29" customWidth="1"/>
    <col min="11270" max="11270" width="2.28515625" style="29" customWidth="1"/>
    <col min="11271" max="11272" width="9.28515625" style="29" customWidth="1"/>
    <col min="11273" max="11273" width="2.28515625" style="29" customWidth="1"/>
    <col min="11274" max="11275" width="9.28515625" style="29" customWidth="1"/>
    <col min="11276" max="11520" width="9.140625" style="29"/>
    <col min="11521" max="11525" width="9.28515625" style="29" customWidth="1"/>
    <col min="11526" max="11526" width="2.28515625" style="29" customWidth="1"/>
    <col min="11527" max="11528" width="9.28515625" style="29" customWidth="1"/>
    <col min="11529" max="11529" width="2.28515625" style="29" customWidth="1"/>
    <col min="11530" max="11531" width="9.28515625" style="29" customWidth="1"/>
    <col min="11532" max="11776" width="9.140625" style="29"/>
    <col min="11777" max="11781" width="9.28515625" style="29" customWidth="1"/>
    <col min="11782" max="11782" width="2.28515625" style="29" customWidth="1"/>
    <col min="11783" max="11784" width="9.28515625" style="29" customWidth="1"/>
    <col min="11785" max="11785" width="2.28515625" style="29" customWidth="1"/>
    <col min="11786" max="11787" width="9.28515625" style="29" customWidth="1"/>
    <col min="11788" max="12032" width="9.140625" style="29"/>
    <col min="12033" max="12037" width="9.28515625" style="29" customWidth="1"/>
    <col min="12038" max="12038" width="2.28515625" style="29" customWidth="1"/>
    <col min="12039" max="12040" width="9.28515625" style="29" customWidth="1"/>
    <col min="12041" max="12041" width="2.28515625" style="29" customWidth="1"/>
    <col min="12042" max="12043" width="9.28515625" style="29" customWidth="1"/>
    <col min="12044" max="12288" width="9.140625" style="29"/>
    <col min="12289" max="12293" width="9.28515625" style="29" customWidth="1"/>
    <col min="12294" max="12294" width="2.28515625" style="29" customWidth="1"/>
    <col min="12295" max="12296" width="9.28515625" style="29" customWidth="1"/>
    <col min="12297" max="12297" width="2.28515625" style="29" customWidth="1"/>
    <col min="12298" max="12299" width="9.28515625" style="29" customWidth="1"/>
    <col min="12300" max="12544" width="9.140625" style="29"/>
    <col min="12545" max="12549" width="9.28515625" style="29" customWidth="1"/>
    <col min="12550" max="12550" width="2.28515625" style="29" customWidth="1"/>
    <col min="12551" max="12552" width="9.28515625" style="29" customWidth="1"/>
    <col min="12553" max="12553" width="2.28515625" style="29" customWidth="1"/>
    <col min="12554" max="12555" width="9.28515625" style="29" customWidth="1"/>
    <col min="12556" max="12800" width="9.140625" style="29"/>
    <col min="12801" max="12805" width="9.28515625" style="29" customWidth="1"/>
    <col min="12806" max="12806" width="2.28515625" style="29" customWidth="1"/>
    <col min="12807" max="12808" width="9.28515625" style="29" customWidth="1"/>
    <col min="12809" max="12809" width="2.28515625" style="29" customWidth="1"/>
    <col min="12810" max="12811" width="9.28515625" style="29" customWidth="1"/>
    <col min="12812" max="13056" width="9.140625" style="29"/>
    <col min="13057" max="13061" width="9.28515625" style="29" customWidth="1"/>
    <col min="13062" max="13062" width="2.28515625" style="29" customWidth="1"/>
    <col min="13063" max="13064" width="9.28515625" style="29" customWidth="1"/>
    <col min="13065" max="13065" width="2.28515625" style="29" customWidth="1"/>
    <col min="13066" max="13067" width="9.28515625" style="29" customWidth="1"/>
    <col min="13068" max="13312" width="9.140625" style="29"/>
    <col min="13313" max="13317" width="9.28515625" style="29" customWidth="1"/>
    <col min="13318" max="13318" width="2.28515625" style="29" customWidth="1"/>
    <col min="13319" max="13320" width="9.28515625" style="29" customWidth="1"/>
    <col min="13321" max="13321" width="2.28515625" style="29" customWidth="1"/>
    <col min="13322" max="13323" width="9.28515625" style="29" customWidth="1"/>
    <col min="13324" max="13568" width="9.140625" style="29"/>
    <col min="13569" max="13573" width="9.28515625" style="29" customWidth="1"/>
    <col min="13574" max="13574" width="2.28515625" style="29" customWidth="1"/>
    <col min="13575" max="13576" width="9.28515625" style="29" customWidth="1"/>
    <col min="13577" max="13577" width="2.28515625" style="29" customWidth="1"/>
    <col min="13578" max="13579" width="9.28515625" style="29" customWidth="1"/>
    <col min="13580" max="13824" width="9.140625" style="29"/>
    <col min="13825" max="13829" width="9.28515625" style="29" customWidth="1"/>
    <col min="13830" max="13830" width="2.28515625" style="29" customWidth="1"/>
    <col min="13831" max="13832" width="9.28515625" style="29" customWidth="1"/>
    <col min="13833" max="13833" width="2.28515625" style="29" customWidth="1"/>
    <col min="13834" max="13835" width="9.28515625" style="29" customWidth="1"/>
    <col min="13836" max="14080" width="9.140625" style="29"/>
    <col min="14081" max="14085" width="9.28515625" style="29" customWidth="1"/>
    <col min="14086" max="14086" width="2.28515625" style="29" customWidth="1"/>
    <col min="14087" max="14088" width="9.28515625" style="29" customWidth="1"/>
    <col min="14089" max="14089" width="2.28515625" style="29" customWidth="1"/>
    <col min="14090" max="14091" width="9.28515625" style="29" customWidth="1"/>
    <col min="14092" max="14336" width="9.140625" style="29"/>
    <col min="14337" max="14341" width="9.28515625" style="29" customWidth="1"/>
    <col min="14342" max="14342" width="2.28515625" style="29" customWidth="1"/>
    <col min="14343" max="14344" width="9.28515625" style="29" customWidth="1"/>
    <col min="14345" max="14345" width="2.28515625" style="29" customWidth="1"/>
    <col min="14346" max="14347" width="9.28515625" style="29" customWidth="1"/>
    <col min="14348" max="14592" width="9.140625" style="29"/>
    <col min="14593" max="14597" width="9.28515625" style="29" customWidth="1"/>
    <col min="14598" max="14598" width="2.28515625" style="29" customWidth="1"/>
    <col min="14599" max="14600" width="9.28515625" style="29" customWidth="1"/>
    <col min="14601" max="14601" width="2.28515625" style="29" customWidth="1"/>
    <col min="14602" max="14603" width="9.28515625" style="29" customWidth="1"/>
    <col min="14604" max="14848" width="9.140625" style="29"/>
    <col min="14849" max="14853" width="9.28515625" style="29" customWidth="1"/>
    <col min="14854" max="14854" width="2.28515625" style="29" customWidth="1"/>
    <col min="14855" max="14856" width="9.28515625" style="29" customWidth="1"/>
    <col min="14857" max="14857" width="2.28515625" style="29" customWidth="1"/>
    <col min="14858" max="14859" width="9.28515625" style="29" customWidth="1"/>
    <col min="14860" max="15104" width="9.140625" style="29"/>
    <col min="15105" max="15109" width="9.28515625" style="29" customWidth="1"/>
    <col min="15110" max="15110" width="2.28515625" style="29" customWidth="1"/>
    <col min="15111" max="15112" width="9.28515625" style="29" customWidth="1"/>
    <col min="15113" max="15113" width="2.28515625" style="29" customWidth="1"/>
    <col min="15114" max="15115" width="9.28515625" style="29" customWidth="1"/>
    <col min="15116" max="15360" width="9.140625" style="29"/>
    <col min="15361" max="15365" width="9.28515625" style="29" customWidth="1"/>
    <col min="15366" max="15366" width="2.28515625" style="29" customWidth="1"/>
    <col min="15367" max="15368" width="9.28515625" style="29" customWidth="1"/>
    <col min="15369" max="15369" width="2.28515625" style="29" customWidth="1"/>
    <col min="15370" max="15371" width="9.28515625" style="29" customWidth="1"/>
    <col min="15372" max="15616" width="9.140625" style="29"/>
    <col min="15617" max="15621" width="9.28515625" style="29" customWidth="1"/>
    <col min="15622" max="15622" width="2.28515625" style="29" customWidth="1"/>
    <col min="15623" max="15624" width="9.28515625" style="29" customWidth="1"/>
    <col min="15625" max="15625" width="2.28515625" style="29" customWidth="1"/>
    <col min="15626" max="15627" width="9.28515625" style="29" customWidth="1"/>
    <col min="15628" max="15872" width="9.140625" style="29"/>
    <col min="15873" max="15877" width="9.28515625" style="29" customWidth="1"/>
    <col min="15878" max="15878" width="2.28515625" style="29" customWidth="1"/>
    <col min="15879" max="15880" width="9.28515625" style="29" customWidth="1"/>
    <col min="15881" max="15881" width="2.28515625" style="29" customWidth="1"/>
    <col min="15882" max="15883" width="9.28515625" style="29" customWidth="1"/>
    <col min="15884" max="16128" width="9.140625" style="29"/>
    <col min="16129" max="16133" width="9.28515625" style="29" customWidth="1"/>
    <col min="16134" max="16134" width="2.28515625" style="29" customWidth="1"/>
    <col min="16135" max="16136" width="9.28515625" style="29" customWidth="1"/>
    <col min="16137" max="16137" width="2.28515625" style="29" customWidth="1"/>
    <col min="16138" max="16139" width="9.28515625" style="29" customWidth="1"/>
    <col min="16140" max="16384" width="9.140625" style="29"/>
  </cols>
  <sheetData>
    <row r="1" spans="1:1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1"/>
    </row>
    <row r="2" spans="1:11" ht="11.25" hidden="1" customHeight="1">
      <c r="A2" s="2"/>
      <c r="B2" s="3"/>
      <c r="C2" s="3"/>
      <c r="D2" s="3"/>
      <c r="E2" s="3"/>
      <c r="F2" s="3"/>
      <c r="G2" s="3"/>
      <c r="H2" s="3"/>
      <c r="I2" s="3"/>
      <c r="J2" s="1"/>
      <c r="K2" s="1"/>
    </row>
    <row r="3" spans="1:11" ht="12.75" customHeight="1">
      <c r="A3" s="4"/>
      <c r="B3" s="3"/>
      <c r="C3" s="3"/>
      <c r="D3" s="3"/>
      <c r="E3" s="3"/>
      <c r="F3" s="3"/>
      <c r="G3" s="1"/>
      <c r="H3" s="3"/>
      <c r="I3" s="3"/>
      <c r="J3" s="36" t="s">
        <v>32</v>
      </c>
      <c r="K3" s="36"/>
    </row>
    <row r="4" spans="1:11" ht="11.25" customHeight="1">
      <c r="A4" s="1"/>
      <c r="B4" s="5"/>
      <c r="C4" s="37" t="s">
        <v>1</v>
      </c>
      <c r="D4" s="37"/>
      <c r="E4" s="37"/>
      <c r="F4" s="37"/>
      <c r="G4" s="39" t="s">
        <v>2</v>
      </c>
      <c r="H4" s="40"/>
      <c r="I4" s="39"/>
      <c r="J4" s="39" t="s">
        <v>33</v>
      </c>
      <c r="K4" s="43"/>
    </row>
    <row r="5" spans="1:11" ht="22.5" customHeight="1">
      <c r="A5" s="6"/>
      <c r="B5" s="6"/>
      <c r="C5" s="38"/>
      <c r="D5" s="38"/>
      <c r="E5" s="38"/>
      <c r="F5" s="38"/>
      <c r="G5" s="41"/>
      <c r="H5" s="41"/>
      <c r="I5" s="42"/>
      <c r="J5" s="44"/>
      <c r="K5" s="44"/>
    </row>
    <row r="6" spans="1:11" ht="23.25" customHeight="1">
      <c r="A6" s="51" t="s">
        <v>3</v>
      </c>
      <c r="B6" s="51"/>
      <c r="C6" s="53" t="s">
        <v>34</v>
      </c>
      <c r="D6" s="53" t="s">
        <v>35</v>
      </c>
      <c r="E6" s="53" t="s">
        <v>4</v>
      </c>
      <c r="F6" s="53"/>
      <c r="G6" s="54" t="s">
        <v>34</v>
      </c>
      <c r="H6" s="45" t="s">
        <v>35</v>
      </c>
      <c r="I6" s="47"/>
      <c r="J6" s="49" t="s">
        <v>34</v>
      </c>
      <c r="K6" s="50" t="s">
        <v>35</v>
      </c>
    </row>
    <row r="7" spans="1:11" ht="23.25" customHeight="1">
      <c r="A7" s="52"/>
      <c r="B7" s="52"/>
      <c r="C7" s="46"/>
      <c r="D7" s="46"/>
      <c r="E7" s="46"/>
      <c r="F7" s="46"/>
      <c r="G7" s="46"/>
      <c r="H7" s="46"/>
      <c r="I7" s="48"/>
      <c r="J7" s="46"/>
      <c r="K7" s="46"/>
    </row>
    <row r="8" spans="1:11" ht="6" customHeight="1">
      <c r="A8" s="7"/>
      <c r="B8" s="7"/>
      <c r="C8" s="8"/>
      <c r="D8" s="8"/>
      <c r="E8" s="8"/>
      <c r="F8" s="8"/>
      <c r="G8" s="8"/>
      <c r="H8" s="31"/>
      <c r="I8" s="9"/>
      <c r="J8" s="32"/>
      <c r="K8" s="32"/>
    </row>
    <row r="9" spans="1:11">
      <c r="A9" s="10" t="s">
        <v>5</v>
      </c>
      <c r="B9" s="3" t="s">
        <v>6</v>
      </c>
      <c r="C9" s="11">
        <v>100</v>
      </c>
      <c r="D9" s="11" t="s">
        <v>7</v>
      </c>
      <c r="E9" s="11" t="s">
        <v>7</v>
      </c>
      <c r="F9" s="11"/>
      <c r="G9" s="11">
        <v>100</v>
      </c>
      <c r="H9" s="12" t="s">
        <v>7</v>
      </c>
      <c r="I9" s="13"/>
      <c r="J9" s="14">
        <v>100</v>
      </c>
      <c r="K9" s="34" t="s">
        <v>7</v>
      </c>
    </row>
    <row r="10" spans="1:11">
      <c r="A10" s="10" t="s">
        <v>8</v>
      </c>
      <c r="B10" s="3" t="s">
        <v>6</v>
      </c>
      <c r="C10" s="11">
        <f>ROUND(AVERAGE('[1]Release Tables Data Entry'!K16:K27),1)</f>
        <v>100.4</v>
      </c>
      <c r="D10" s="11">
        <f t="shared" ref="D10:D16" si="0">(C10-C9)/C9*100</f>
        <v>0.40000000000000563</v>
      </c>
      <c r="E10" s="11">
        <f t="shared" ref="E10:E16" si="1">D10</f>
        <v>0.40000000000000563</v>
      </c>
      <c r="F10" s="11"/>
      <c r="G10" s="11">
        <f>ROUND(AVERAGE('[1]Release Tables Data Entry'!I16:I27),1)</f>
        <v>103.5</v>
      </c>
      <c r="H10" s="11">
        <f t="shared" ref="H10:H16" si="2">(G10-G9)/G9*100</f>
        <v>3.5000000000000004</v>
      </c>
      <c r="I10" s="15"/>
      <c r="J10" s="14">
        <f>ROUND(AVERAGE('[1]Release Tables Data Entry'!J16:J27),1)</f>
        <v>99.8</v>
      </c>
      <c r="K10" s="11">
        <f t="shared" ref="K10:K16" si="3">(J10-J9)/J9*100</f>
        <v>-0.20000000000000281</v>
      </c>
    </row>
    <row r="11" spans="1:11">
      <c r="A11" s="10" t="s">
        <v>9</v>
      </c>
      <c r="B11" s="3" t="s">
        <v>6</v>
      </c>
      <c r="C11" s="11">
        <f>ROUND(AVERAGE('[1]Release Tables Data Entry'!K28:K39),1)</f>
        <v>98.1</v>
      </c>
      <c r="D11" s="11">
        <f t="shared" si="0"/>
        <v>-2.2908366533864655</v>
      </c>
      <c r="E11" s="11">
        <f t="shared" si="1"/>
        <v>-2.2908366533864655</v>
      </c>
      <c r="F11" s="11"/>
      <c r="G11" s="11">
        <f>ROUND(AVERAGE('[1]Release Tables Data Entry'!I28:I39),1)</f>
        <v>105.8</v>
      </c>
      <c r="H11" s="11">
        <f t="shared" si="2"/>
        <v>2.2222222222222197</v>
      </c>
      <c r="I11" s="15"/>
      <c r="J11" s="14">
        <f>ROUND(AVERAGE('[1]Release Tables Data Entry'!J28:J39),1)</f>
        <v>96.6</v>
      </c>
      <c r="K11" s="11">
        <f t="shared" si="3"/>
        <v>-3.2064128256513058</v>
      </c>
    </row>
    <row r="12" spans="1:11">
      <c r="A12" s="10" t="s">
        <v>10</v>
      </c>
      <c r="B12" s="3" t="s">
        <v>6</v>
      </c>
      <c r="C12" s="11">
        <f>ROUND(AVERAGE('[1]Release Tables Data Entry'!K40:K51),1)</f>
        <v>96.8</v>
      </c>
      <c r="D12" s="11">
        <f t="shared" si="0"/>
        <v>-1.32517838939857</v>
      </c>
      <c r="E12" s="11">
        <f t="shared" si="1"/>
        <v>-1.32517838939857</v>
      </c>
      <c r="F12" s="11"/>
      <c r="G12" s="11">
        <f>ROUND(AVERAGE('[1]Release Tables Data Entry'!I40:I51),1)</f>
        <v>112</v>
      </c>
      <c r="H12" s="11">
        <f t="shared" si="2"/>
        <v>5.8601134215500972</v>
      </c>
      <c r="I12" s="15"/>
      <c r="J12" s="14">
        <f>ROUND(AVERAGE('[1]Release Tables Data Entry'!J40:J51),1)</f>
        <v>94</v>
      </c>
      <c r="K12" s="11">
        <f t="shared" si="3"/>
        <v>-2.6915113871635552</v>
      </c>
    </row>
    <row r="13" spans="1:11">
      <c r="A13" s="10" t="s">
        <v>11</v>
      </c>
      <c r="B13" s="3" t="s">
        <v>6</v>
      </c>
      <c r="C13" s="11">
        <f>ROUND(AVERAGE('[1]Release Tables Data Entry'!K52:K63),1)</f>
        <v>97.5</v>
      </c>
      <c r="D13" s="11">
        <f t="shared" si="0"/>
        <v>0.72314049586777152</v>
      </c>
      <c r="E13" s="11">
        <f t="shared" si="1"/>
        <v>0.72314049586777152</v>
      </c>
      <c r="F13" s="11"/>
      <c r="G13" s="11">
        <f>ROUND(AVERAGE('[1]Release Tables Data Entry'!I52:I63),1)</f>
        <v>108</v>
      </c>
      <c r="H13" s="11">
        <f t="shared" si="2"/>
        <v>-3.5714285714285712</v>
      </c>
      <c r="I13" s="15"/>
      <c r="J13" s="14">
        <f>ROUND(AVERAGE('[1]Release Tables Data Entry'!J52:J63),1)</f>
        <v>95.5</v>
      </c>
      <c r="K13" s="11">
        <f t="shared" si="3"/>
        <v>1.5957446808510638</v>
      </c>
    </row>
    <row r="14" spans="1:11">
      <c r="A14" s="10" t="s">
        <v>12</v>
      </c>
      <c r="B14" s="3" t="s">
        <v>6</v>
      </c>
      <c r="C14" s="11">
        <f>ROUND(AVERAGE('[1]Release Tables Data Entry'!K64:K75),1)</f>
        <v>97.6</v>
      </c>
      <c r="D14" s="11">
        <f t="shared" si="0"/>
        <v>0.10256410256409673</v>
      </c>
      <c r="E14" s="11">
        <f t="shared" si="1"/>
        <v>0.10256410256409673</v>
      </c>
      <c r="F14" s="11"/>
      <c r="G14" s="11">
        <f>ROUND(AVERAGE('[1]Release Tables Data Entry'!I64:I75),1)</f>
        <v>109.6</v>
      </c>
      <c r="H14" s="11">
        <f t="shared" si="2"/>
        <v>1.4814814814814761</v>
      </c>
      <c r="I14" s="15"/>
      <c r="J14" s="14">
        <f>ROUND(AVERAGE('[1]Release Tables Data Entry'!J64:J75),1)</f>
        <v>95.3</v>
      </c>
      <c r="K14" s="11">
        <f t="shared" si="3"/>
        <v>-0.20942408376963648</v>
      </c>
    </row>
    <row r="15" spans="1:11">
      <c r="A15" s="10" t="s">
        <v>13</v>
      </c>
      <c r="B15" s="3" t="s">
        <v>6</v>
      </c>
      <c r="C15" s="11">
        <f>ROUND(AVERAGE('[1]Release Tables Data Entry'!K76:K87),1)</f>
        <v>98.1</v>
      </c>
      <c r="D15" s="11">
        <f t="shared" si="0"/>
        <v>0.51229508196721318</v>
      </c>
      <c r="E15" s="11">
        <f t="shared" si="1"/>
        <v>0.51229508196721318</v>
      </c>
      <c r="F15" s="11"/>
      <c r="G15" s="11">
        <f>ROUND(AVERAGE('[1]Release Tables Data Entry'!I76:I87),1)</f>
        <v>114.6</v>
      </c>
      <c r="H15" s="11">
        <f t="shared" si="2"/>
        <v>4.562043795620438</v>
      </c>
      <c r="I15" s="15"/>
      <c r="J15" s="14">
        <f>ROUND(AVERAGE('[1]Release Tables Data Entry'!J76:J87),1)</f>
        <v>95</v>
      </c>
      <c r="K15" s="11">
        <f t="shared" si="3"/>
        <v>-0.31479538300104631</v>
      </c>
    </row>
    <row r="16" spans="1:11">
      <c r="A16" s="10" t="s">
        <v>14</v>
      </c>
      <c r="B16" s="3" t="s">
        <v>6</v>
      </c>
      <c r="C16" s="11">
        <f>ROUND(AVERAGE('[2]Release Tables Data Entry'!K88:K99),1)</f>
        <v>101</v>
      </c>
      <c r="D16" s="11">
        <f t="shared" si="0"/>
        <v>2.9561671763506685</v>
      </c>
      <c r="E16" s="11">
        <f t="shared" si="1"/>
        <v>2.9561671763506685</v>
      </c>
      <c r="F16" s="11"/>
      <c r="G16" s="11">
        <f>ROUND(AVERAGE('[2]Release Tables Data Entry'!I88:I99),1)</f>
        <v>117.4</v>
      </c>
      <c r="H16" s="11">
        <f t="shared" si="2"/>
        <v>2.4432809773124009</v>
      </c>
      <c r="I16" s="15"/>
      <c r="J16" s="14">
        <f>ROUND(AVERAGE('[2]Release Tables Data Entry'!J88:J99),1)</f>
        <v>97.9</v>
      </c>
      <c r="K16" s="11">
        <f t="shared" si="3"/>
        <v>3.0526315789473744</v>
      </c>
    </row>
    <row r="17" spans="1:11" ht="5.25" customHeight="1">
      <c r="A17" s="16"/>
      <c r="B17" s="16"/>
      <c r="C17" s="17"/>
      <c r="D17" s="17"/>
      <c r="E17" s="17"/>
      <c r="F17" s="34"/>
      <c r="G17" s="17"/>
      <c r="H17" s="17"/>
      <c r="I17" s="15"/>
      <c r="J17" s="17"/>
      <c r="K17" s="17"/>
    </row>
    <row r="18" spans="1:11">
      <c r="A18" s="18">
        <v>2010</v>
      </c>
      <c r="B18" s="16" t="s">
        <v>15</v>
      </c>
      <c r="C18" s="11">
        <v>97.08</v>
      </c>
      <c r="D18" s="11">
        <v>0.51759834368530022</v>
      </c>
      <c r="E18" s="11">
        <v>-1.1201629327902327</v>
      </c>
      <c r="F18" s="34"/>
      <c r="G18" s="11">
        <v>107.90233333333333</v>
      </c>
      <c r="H18" s="11">
        <v>0</v>
      </c>
      <c r="I18" s="15"/>
      <c r="J18" s="11">
        <v>95.041000000000011</v>
      </c>
      <c r="K18" s="11">
        <v>0.63559322033897703</v>
      </c>
    </row>
    <row r="19" spans="1:11">
      <c r="A19" s="18"/>
      <c r="B19" s="16" t="s">
        <v>16</v>
      </c>
      <c r="C19" s="11">
        <v>98.477333333333334</v>
      </c>
      <c r="D19" s="11">
        <v>1.4418125643666382</v>
      </c>
      <c r="E19" s="11">
        <v>0.92213114754098946</v>
      </c>
      <c r="F19" s="34"/>
      <c r="G19" s="11">
        <v>109.985</v>
      </c>
      <c r="H19" s="11">
        <v>1.946246524559772</v>
      </c>
      <c r="I19" s="15"/>
      <c r="J19" s="11">
        <v>96.308666666666667</v>
      </c>
      <c r="K19" s="11">
        <v>1.3684210526315759</v>
      </c>
    </row>
    <row r="20" spans="1:11">
      <c r="A20" s="18"/>
      <c r="B20" s="16" t="s">
        <v>17</v>
      </c>
      <c r="C20" s="11">
        <v>98.121333333333325</v>
      </c>
      <c r="D20" s="11">
        <v>-0.4060913705583814</v>
      </c>
      <c r="E20" s="11">
        <v>0.51229508196721318</v>
      </c>
      <c r="F20" s="34"/>
      <c r="G20" s="11">
        <v>110.12633333333333</v>
      </c>
      <c r="H20" s="11">
        <v>9.0909090909085735E-2</v>
      </c>
      <c r="I20" s="15"/>
      <c r="J20" s="11">
        <v>95.864666666666665</v>
      </c>
      <c r="K20" s="11">
        <v>-0.41536863966769622</v>
      </c>
    </row>
    <row r="21" spans="1:11">
      <c r="A21" s="18"/>
      <c r="B21" s="16" t="s">
        <v>18</v>
      </c>
      <c r="C21" s="11">
        <v>96.7</v>
      </c>
      <c r="D21" s="11">
        <v>-1.4271151885830697</v>
      </c>
      <c r="E21" s="11">
        <v>0.10351966873706887</v>
      </c>
      <c r="F21" s="34"/>
      <c r="G21" s="11">
        <v>110.5</v>
      </c>
      <c r="H21" s="11">
        <v>0.36330608537693526</v>
      </c>
      <c r="I21" s="15"/>
      <c r="J21" s="11">
        <v>94.1</v>
      </c>
      <c r="K21" s="11">
        <v>-1.8769551616267059</v>
      </c>
    </row>
    <row r="22" spans="1:11" ht="4.5" customHeight="1">
      <c r="A22" s="18"/>
      <c r="B22" s="16"/>
      <c r="C22" s="11"/>
      <c r="D22" s="11"/>
      <c r="E22" s="11"/>
      <c r="F22" s="34"/>
      <c r="G22" s="11"/>
      <c r="H22" s="11"/>
      <c r="I22" s="15"/>
      <c r="J22" s="11"/>
      <c r="K22" s="11"/>
    </row>
    <row r="23" spans="1:11">
      <c r="A23" s="18">
        <v>2011</v>
      </c>
      <c r="B23" s="16" t="s">
        <v>15</v>
      </c>
      <c r="C23" s="11">
        <v>98</v>
      </c>
      <c r="D23" s="11">
        <f>(ROUND(C23,1)-ROUND(C21,1))/ROUND(C21,1)*100</f>
        <v>1.3443640124095111</v>
      </c>
      <c r="E23" s="11">
        <f>(ROUND(C23,1)-ROUND(C18,1))/ROUND(C18,1)*100</f>
        <v>0.92687950566426958</v>
      </c>
      <c r="F23" s="34"/>
      <c r="G23" s="11">
        <v>112.7</v>
      </c>
      <c r="H23" s="11">
        <f>(ROUND(G23,1)-ROUND(G21,1))/ROUND(G21,1)*100</f>
        <v>1.9909502262443466</v>
      </c>
      <c r="I23" s="15"/>
      <c r="J23" s="11">
        <v>95.2</v>
      </c>
      <c r="K23" s="11">
        <f>(ROUND(J23,1)-ROUND(J21,1))/ROUND(J21,1)*100</f>
        <v>1.1689691817215819</v>
      </c>
    </row>
    <row r="24" spans="1:11">
      <c r="A24" s="18"/>
      <c r="B24" s="16" t="s">
        <v>16</v>
      </c>
      <c r="C24" s="11">
        <v>97.7</v>
      </c>
      <c r="D24" s="11">
        <f>(ROUND(C24,1)-ROUND(C23,1))/ROUND(C23,1)*100</f>
        <v>-0.3061224489795889</v>
      </c>
      <c r="E24" s="11">
        <f>(ROUND(C24,1)-ROUND(C19,1))/ROUND(C19,1)*100</f>
        <v>-0.81218274111674837</v>
      </c>
      <c r="F24" s="34"/>
      <c r="G24" s="11">
        <v>115.5</v>
      </c>
      <c r="H24" s="11">
        <f>(ROUND(G24,1)-ROUND(G23,1))/ROUND(G23,1)*100</f>
        <v>2.4844720496894386</v>
      </c>
      <c r="I24" s="15"/>
      <c r="J24" s="11">
        <v>94.4</v>
      </c>
      <c r="K24" s="11">
        <f>(ROUND(J24,1)-ROUND(J23,1))/ROUND(J23,1)*100</f>
        <v>-0.84033613445377853</v>
      </c>
    </row>
    <row r="25" spans="1:11">
      <c r="A25" s="18"/>
      <c r="B25" s="16" t="s">
        <v>17</v>
      </c>
      <c r="C25" s="11">
        <f>AVERAGE(C52:C54)</f>
        <v>97.733333333333348</v>
      </c>
      <c r="D25" s="11">
        <f>(ROUND(C25,1)-ROUND(C24,1))/ROUND(C24,1)*100</f>
        <v>0</v>
      </c>
      <c r="E25" s="11">
        <f>(ROUND(C25,1)-ROUND(C20,1))/ROUND(C20,1)*100</f>
        <v>-0.4077471967380138</v>
      </c>
      <c r="F25" s="34"/>
      <c r="G25" s="11">
        <f>AVERAGE(G52:G54)</f>
        <v>115.2</v>
      </c>
      <c r="H25" s="11">
        <f>(ROUND(G25,1)-ROUND(G24,1))/ROUND(G24,1)*100</f>
        <v>-0.25974025974025727</v>
      </c>
      <c r="I25" s="15"/>
      <c r="J25" s="11">
        <f>AVERAGE(J52:J54)</f>
        <v>94.433333333333337</v>
      </c>
      <c r="K25" s="11">
        <f>(ROUND(J25,1)-ROUND(J24,1))/ROUND(J24,1)*100</f>
        <v>0</v>
      </c>
    </row>
    <row r="26" spans="1:11">
      <c r="A26" s="18"/>
      <c r="B26" s="16" t="s">
        <v>18</v>
      </c>
      <c r="C26" s="11">
        <f>AVERAGE(C55:C57)</f>
        <v>98.866666666666674</v>
      </c>
      <c r="D26" s="11">
        <f>(ROUND(C26,1)-ROUND(C25,1))/ROUND(C25,1)*100</f>
        <v>1.2282497441146396</v>
      </c>
      <c r="E26" s="11">
        <f>(ROUND(C26,1)-ROUND(C21,1))/ROUND(C21,1)*100</f>
        <v>2.2750775594622574</v>
      </c>
      <c r="F26" s="34"/>
      <c r="G26" s="11">
        <f>AVERAGE(G55:G57)</f>
        <v>115.13333333333333</v>
      </c>
      <c r="H26" s="11">
        <f>(ROUND(G26,1)-ROUND(G25,1))/ROUND(G25,1)*100</f>
        <v>-8.6805555555562949E-2</v>
      </c>
      <c r="I26" s="15"/>
      <c r="J26" s="11">
        <f>AVERAGE(J55:J57)</f>
        <v>95.833333333333329</v>
      </c>
      <c r="K26" s="11">
        <f>(ROUND(J26,1)-ROUND(J25,1))/ROUND(J25,1)*100</f>
        <v>1.4830508474576181</v>
      </c>
    </row>
    <row r="27" spans="1:11" ht="4.5" customHeight="1">
      <c r="A27" s="18"/>
      <c r="B27" s="16"/>
      <c r="C27" s="11"/>
      <c r="D27" s="11"/>
      <c r="E27" s="11"/>
      <c r="F27" s="34"/>
      <c r="G27" s="11"/>
      <c r="H27" s="11"/>
      <c r="I27" s="15"/>
      <c r="J27" s="11"/>
      <c r="K27" s="11"/>
    </row>
    <row r="28" spans="1:11">
      <c r="A28" s="18">
        <v>2012</v>
      </c>
      <c r="B28" s="16" t="s">
        <v>15</v>
      </c>
      <c r="C28" s="11">
        <f>AVERAGE(C59:C61)</f>
        <v>100.5</v>
      </c>
      <c r="D28" s="11">
        <f>(ROUND(C28,1)-ROUND(C26,1))/ROUND(C26,1)*100</f>
        <v>1.6177957532861418</v>
      </c>
      <c r="E28" s="11">
        <f>(ROUND(C28,1)-ROUND(C23,1))/ROUND(C23,1)*100</f>
        <v>2.5510204081632653</v>
      </c>
      <c r="F28" s="34"/>
      <c r="G28" s="11">
        <f>AVERAGE(G59:G61)</f>
        <v>116.89999999999999</v>
      </c>
      <c r="H28" s="11">
        <f>(ROUND(G28,1)-ROUND(G26,1))/ROUND(G26,1)*100</f>
        <v>1.56385751520418</v>
      </c>
      <c r="I28" s="15"/>
      <c r="J28" s="11">
        <f>AVERAGE(J59:J61)</f>
        <v>97.399999999999991</v>
      </c>
      <c r="K28" s="11">
        <f>(ROUND(J28,1)-ROUND(J26,1))/ROUND(J26,1)*100</f>
        <v>1.6701461377870652</v>
      </c>
    </row>
    <row r="29" spans="1:11">
      <c r="A29" s="18"/>
      <c r="B29" s="16" t="s">
        <v>16</v>
      </c>
      <c r="C29" s="11">
        <f>AVERAGE(C62:C64)</f>
        <v>100.3</v>
      </c>
      <c r="D29" s="11">
        <f>(ROUND(C29,1)-ROUND(C28,1))/ROUND(C28,1)*100</f>
        <v>-0.19900497512438092</v>
      </c>
      <c r="E29" s="11">
        <f>(ROUND(C29,1)-ROUND(C24,1))/ROUND(C24,1)*100</f>
        <v>2.6612077789150401</v>
      </c>
      <c r="F29" s="34"/>
      <c r="G29" s="11">
        <f>AVERAGE(G62:G64)</f>
        <v>118</v>
      </c>
      <c r="H29" s="11">
        <f>(ROUND(G29,1)-ROUND(G28,1))/ROUND(G28,1)*100</f>
        <v>0.94097519247219352</v>
      </c>
      <c r="I29" s="15"/>
      <c r="J29" s="11">
        <f>AVERAGE(J62:J64)</f>
        <v>96.966666666666654</v>
      </c>
      <c r="K29" s="11">
        <f>(ROUND(J29,1)-ROUND(J28,1))/ROUND(J28,1)*100</f>
        <v>-0.410677618069821</v>
      </c>
    </row>
    <row r="30" spans="1:11">
      <c r="A30" s="18"/>
      <c r="B30" s="16" t="s">
        <v>17</v>
      </c>
      <c r="C30" s="11">
        <f>AVERAGE(C65:C67)</f>
        <v>101.86666666666667</v>
      </c>
      <c r="D30" s="11">
        <f>(ROUND(C30,1)-ROUND(C29,1))/ROUND(C29,1)*100</f>
        <v>1.595214356929221</v>
      </c>
      <c r="E30" s="11">
        <f>(ROUND(C30,1)-ROUND(C25,1))/ROUND(C25,1)*100</f>
        <v>4.2988741044012313</v>
      </c>
      <c r="F30" s="34"/>
      <c r="G30" s="11">
        <f>AVERAGE(G65:G67)</f>
        <v>117.03333333333335</v>
      </c>
      <c r="H30" s="11">
        <f>(ROUND(G30,1)-ROUND(G29,1))/ROUND(G29,1)*100</f>
        <v>-0.84745762711864403</v>
      </c>
      <c r="I30" s="15"/>
      <c r="J30" s="11">
        <f>AVERAGE(J65:J67)</f>
        <v>99.033333333333346</v>
      </c>
      <c r="K30" s="11">
        <f>(ROUND(J30,1)-ROUND(J29,1))/ROUND(J29,1)*100</f>
        <v>2.0618556701030926</v>
      </c>
    </row>
    <row r="31" spans="1:11">
      <c r="A31" s="18"/>
      <c r="B31" s="16" t="s">
        <v>18</v>
      </c>
      <c r="C31" s="11">
        <f>AVERAGE(C68:C70)</f>
        <v>101.13333333333334</v>
      </c>
      <c r="D31" s="11">
        <f>(ROUND(C31,1)-ROUND(C30,1))/ROUND(C30,1)*100</f>
        <v>-0.78508341511286683</v>
      </c>
      <c r="E31" s="11">
        <f>(ROUND(C31,1)-ROUND(C26,1))/ROUND(C26,1)*100</f>
        <v>2.2244691607684413</v>
      </c>
      <c r="F31" s="34"/>
      <c r="G31" s="11">
        <f>AVERAGE(G68:G70)</f>
        <v>117.66666666666667</v>
      </c>
      <c r="H31" s="11">
        <f>(ROUND(G31,1)-ROUND(G30,1))/ROUND(G30,1)*100</f>
        <v>0.59829059829060072</v>
      </c>
      <c r="I31" s="15"/>
      <c r="J31" s="11">
        <f>AVERAGE(J68:J70)</f>
        <v>98.033333333333317</v>
      </c>
      <c r="K31" s="11">
        <f>(ROUND(J31,1)-ROUND(J30,1))/ROUND(J30,1)*100</f>
        <v>-1.0101010101010102</v>
      </c>
    </row>
    <row r="32" spans="1:11">
      <c r="A32" s="16"/>
      <c r="B32" s="16"/>
      <c r="C32" s="17"/>
      <c r="D32" s="17"/>
      <c r="E32" s="17"/>
      <c r="F32" s="34"/>
      <c r="G32" s="17"/>
      <c r="H32" s="17"/>
      <c r="I32" s="15"/>
      <c r="J32" s="17" t="s">
        <v>19</v>
      </c>
      <c r="K32" s="17"/>
    </row>
    <row r="33" spans="1:11" ht="11.25" hidden="1" customHeight="1">
      <c r="A33" s="3" t="s">
        <v>12</v>
      </c>
      <c r="B33" s="3" t="s">
        <v>20</v>
      </c>
      <c r="C33" s="34">
        <f>'[1]Release Tables Data Entry'!K64</f>
        <v>96.9</v>
      </c>
      <c r="D33" s="34">
        <f>('[1]Release Tables Data Entry'!K64-'[1]Release Tables Data Entry'!K63)/'[1]Release Tables Data Entry'!K63*100</f>
        <v>0.72765072765073058</v>
      </c>
      <c r="E33" s="34">
        <f>('[1]Release Tables Data Entry'!K64-'[1]Release Tables Data Entry'!K52)/'[1]Release Tables Data Entry'!K52*100</f>
        <v>-1.0214504596527068</v>
      </c>
      <c r="F33" s="34"/>
      <c r="G33" s="34">
        <f>'[1]Release Tables Data Entry'!I64</f>
        <v>107.4</v>
      </c>
      <c r="H33" s="19">
        <f>('[1]Release Tables Data Entry'!I64-'[1]Release Tables Data Entry'!I63)/'[1]Release Tables Data Entry'!I63*100</f>
        <v>-0.46339202965708987</v>
      </c>
      <c r="I33" s="15"/>
      <c r="J33" s="17">
        <f>'[1]Release Tables Data Entry'!J64</f>
        <v>94.9</v>
      </c>
      <c r="K33" s="17">
        <f>('[1]Release Tables Data Entry'!J64-'[1]Release Tables Data Entry'!J63)/'[1]Release Tables Data Entry'!J63*100</f>
        <v>0.95744680851064434</v>
      </c>
    </row>
    <row r="34" spans="1:11" ht="11.25" hidden="1" customHeight="1">
      <c r="A34" s="3"/>
      <c r="B34" s="3" t="s">
        <v>21</v>
      </c>
      <c r="C34" s="34">
        <f>'[1]Release Tables Data Entry'!K65</f>
        <v>97.4</v>
      </c>
      <c r="D34" s="34">
        <f>('[1]Release Tables Data Entry'!K65-'[1]Release Tables Data Entry'!K64)/'[1]Release Tables Data Entry'!K64*100</f>
        <v>0.51599587203302377</v>
      </c>
      <c r="E34" s="34">
        <f>('[1]Release Tables Data Entry'!K65-'[1]Release Tables Data Entry'!K53)/'[1]Release Tables Data Entry'!K53*100</f>
        <v>-1.5166835187057632</v>
      </c>
      <c r="F34" s="34"/>
      <c r="G34" s="34">
        <f>'[1]Release Tables Data Entry'!I65</f>
        <v>108.4</v>
      </c>
      <c r="H34" s="19">
        <f>('[1]Release Tables Data Entry'!I65-'[1]Release Tables Data Entry'!I64)/'[1]Release Tables Data Entry'!I64*100</f>
        <v>0.93109869646182486</v>
      </c>
      <c r="I34" s="15"/>
      <c r="J34" s="17">
        <f>'[1]Release Tables Data Entry'!J65</f>
        <v>95.4</v>
      </c>
      <c r="K34" s="17">
        <f>('[1]Release Tables Data Entry'!J65-'[1]Release Tables Data Entry'!J64)/'[1]Release Tables Data Entry'!J64*100</f>
        <v>0.52687038988408852</v>
      </c>
    </row>
    <row r="35" spans="1:11" ht="11.25" hidden="1" customHeight="1">
      <c r="A35" s="3"/>
      <c r="B35" s="3" t="s">
        <v>22</v>
      </c>
      <c r="C35" s="34">
        <f>'[1]Release Tables Data Entry'!K66</f>
        <v>96.9</v>
      </c>
      <c r="D35" s="34">
        <f>('[1]Release Tables Data Entry'!K66-'[1]Release Tables Data Entry'!K65)/'[1]Release Tables Data Entry'!K65*100</f>
        <v>-0.51334702258726894</v>
      </c>
      <c r="E35" s="34">
        <f>('[1]Release Tables Data Entry'!K66-'[1]Release Tables Data Entry'!K54)/'[1]Release Tables Data Entry'!K54*100</f>
        <v>-0.92024539877299749</v>
      </c>
      <c r="F35" s="34"/>
      <c r="G35" s="34">
        <f>'[1]Release Tables Data Entry'!I66</f>
        <v>107.9</v>
      </c>
      <c r="H35" s="19">
        <f>('[1]Release Tables Data Entry'!I66-'[1]Release Tables Data Entry'!I65)/'[1]Release Tables Data Entry'!I65*100</f>
        <v>-0.46125461254612543</v>
      </c>
      <c r="I35" s="15"/>
      <c r="J35" s="17">
        <f>'[1]Release Tables Data Entry'!J66</f>
        <v>94.8</v>
      </c>
      <c r="K35" s="17">
        <f>('[1]Release Tables Data Entry'!J66-'[1]Release Tables Data Entry'!J65)/'[1]Release Tables Data Entry'!J65*100</f>
        <v>-0.62893081761007175</v>
      </c>
    </row>
    <row r="36" spans="1:11" ht="11.25" hidden="1" customHeight="1">
      <c r="A36" s="3"/>
      <c r="B36" s="3" t="s">
        <v>23</v>
      </c>
      <c r="C36" s="34">
        <f>'[1]Release Tables Data Entry'!K67</f>
        <v>97.9</v>
      </c>
      <c r="D36" s="34">
        <f>('[1]Release Tables Data Entry'!K67-'[1]Release Tables Data Entry'!K66)/'[1]Release Tables Data Entry'!K66*100</f>
        <v>1.0319917440660475</v>
      </c>
      <c r="E36" s="34">
        <f>('[1]Release Tables Data Entry'!K67-'[1]Release Tables Data Entry'!K55)/'[1]Release Tables Data Entry'!K55*100</f>
        <v>-0.40691759918615611</v>
      </c>
      <c r="F36" s="34"/>
      <c r="G36" s="34">
        <f>'[1]Release Tables Data Entry'!I67</f>
        <v>109.7</v>
      </c>
      <c r="H36" s="19">
        <f>('[1]Release Tables Data Entry'!I67-'[1]Release Tables Data Entry'!I66)/'[1]Release Tables Data Entry'!I66*100</f>
        <v>1.6682113067655209</v>
      </c>
      <c r="I36" s="15"/>
      <c r="J36" s="17">
        <f>'[1]Release Tables Data Entry'!J67</f>
        <v>95.6</v>
      </c>
      <c r="K36" s="17">
        <f>('[1]Release Tables Data Entry'!J67-'[1]Release Tables Data Entry'!J66)/'[1]Release Tables Data Entry'!J66*100</f>
        <v>0.84388185654008141</v>
      </c>
    </row>
    <row r="37" spans="1:11" ht="11.25" hidden="1" customHeight="1">
      <c r="A37" s="16"/>
      <c r="B37" s="18" t="s">
        <v>24</v>
      </c>
      <c r="C37" s="34">
        <f>'[1]Release Tables Data Entry'!K68</f>
        <v>99</v>
      </c>
      <c r="D37" s="34">
        <f>('[1]Release Tables Data Entry'!K68-'[1]Release Tables Data Entry'!K67)/'[1]Release Tables Data Entry'!K67*100</f>
        <v>1.1235955056179716</v>
      </c>
      <c r="E37" s="34">
        <f>('[1]Release Tables Data Entry'!K68-'[1]Release Tables Data Entry'!K56)/'[1]Release Tables Data Entry'!K56*100</f>
        <v>1.9567456230690072</v>
      </c>
      <c r="F37" s="34"/>
      <c r="G37" s="34">
        <f>'[1]Release Tables Data Entry'!I68</f>
        <v>110.8</v>
      </c>
      <c r="H37" s="19">
        <f>('[1]Release Tables Data Entry'!I68-'[1]Release Tables Data Entry'!I67)/'[1]Release Tables Data Entry'!I67*100</f>
        <v>1.0027347310847714</v>
      </c>
      <c r="I37" s="15"/>
      <c r="J37" s="17">
        <f>'[1]Release Tables Data Entry'!J68</f>
        <v>96.7</v>
      </c>
      <c r="K37" s="17">
        <f>('[1]Release Tables Data Entry'!J68-'[1]Release Tables Data Entry'!J67)/'[1]Release Tables Data Entry'!J67*100</f>
        <v>1.1506276150627706</v>
      </c>
    </row>
    <row r="38" spans="1:11" ht="11.25" hidden="1" customHeight="1">
      <c r="A38" s="16"/>
      <c r="B38" s="18" t="s">
        <v>25</v>
      </c>
      <c r="C38" s="34">
        <f>'[1]Release Tables Data Entry'!K69</f>
        <v>98.6</v>
      </c>
      <c r="D38" s="34">
        <f>('[1]Release Tables Data Entry'!K69-'[1]Release Tables Data Entry'!K68)/'[1]Release Tables Data Entry'!K68*100</f>
        <v>-0.40404040404040975</v>
      </c>
      <c r="E38" s="34">
        <f>('[1]Release Tables Data Entry'!K69-'[1]Release Tables Data Entry'!K57)/'[1]Release Tables Data Entry'!K57*100</f>
        <v>1.2320328542094339</v>
      </c>
      <c r="F38" s="34"/>
      <c r="G38" s="34">
        <f>'[1]Release Tables Data Entry'!I69</f>
        <v>109.5</v>
      </c>
      <c r="H38" s="19">
        <f>('[1]Release Tables Data Entry'!I69-'[1]Release Tables Data Entry'!I68)/'[1]Release Tables Data Entry'!I68*100</f>
        <v>-1.173285198555954</v>
      </c>
      <c r="I38" s="13"/>
      <c r="J38" s="14">
        <f>'[1]Release Tables Data Entry'!J69</f>
        <v>96.5</v>
      </c>
      <c r="K38" s="14">
        <f>('[1]Release Tables Data Entry'!J69-'[1]Release Tables Data Entry'!J68)/'[1]Release Tables Data Entry'!J68*100</f>
        <v>-0.20682523267838968</v>
      </c>
    </row>
    <row r="39" spans="1:11" ht="11.25" hidden="1" customHeight="1">
      <c r="A39" s="20"/>
      <c r="B39" s="21" t="s">
        <v>26</v>
      </c>
      <c r="C39" s="34">
        <f>'[1]Release Tables Data Entry'!K70</f>
        <v>98</v>
      </c>
      <c r="D39" s="34">
        <f>('[1]Release Tables Data Entry'!K70-'[1]Release Tables Data Entry'!K69)/'[1]Release Tables Data Entry'!K69*100</f>
        <v>-0.60851926977687054</v>
      </c>
      <c r="E39" s="34">
        <f>('[1]Release Tables Data Entry'!K70-'[1]Release Tables Data Entry'!K58)/'[1]Release Tables Data Entry'!K58*100</f>
        <v>0.92687950566426958</v>
      </c>
      <c r="F39" s="34"/>
      <c r="G39" s="34">
        <f>'[1]Release Tables Data Entry'!I70</f>
        <v>109.7</v>
      </c>
      <c r="H39" s="19">
        <f>('[1]Release Tables Data Entry'!I70-'[1]Release Tables Data Entry'!I69)/'[1]Release Tables Data Entry'!I69*100</f>
        <v>0.18264840182648662</v>
      </c>
      <c r="I39" s="13"/>
      <c r="J39" s="14">
        <f>'[1]Release Tables Data Entry'!J70</f>
        <v>95.8</v>
      </c>
      <c r="K39" s="14">
        <f>('[1]Release Tables Data Entry'!J70-'[1]Release Tables Data Entry'!J69)/'[1]Release Tables Data Entry'!J69*100</f>
        <v>-0.72538860103627234</v>
      </c>
    </row>
    <row r="40" spans="1:11" ht="11.25" hidden="1" customHeight="1">
      <c r="A40" s="20"/>
      <c r="B40" s="18" t="s">
        <v>27</v>
      </c>
      <c r="C40" s="34">
        <f>'[1]Release Tables Data Entry'!K71</f>
        <v>98.2</v>
      </c>
      <c r="D40" s="34">
        <f>('[1]Release Tables Data Entry'!K71-'[1]Release Tables Data Entry'!K70)/'[1]Release Tables Data Entry'!K70*100</f>
        <v>0.20408163265306412</v>
      </c>
      <c r="E40" s="34">
        <f>('[1]Release Tables Data Entry'!K71-'[1]Release Tables Data Entry'!K59)/'[1]Release Tables Data Entry'!K59*100</f>
        <v>0.51177072671443191</v>
      </c>
      <c r="F40" s="34"/>
      <c r="G40" s="34">
        <f>'[1]Release Tables Data Entry'!I71</f>
        <v>110</v>
      </c>
      <c r="H40" s="19">
        <f>('[1]Release Tables Data Entry'!I71-'[1]Release Tables Data Entry'!I70)/'[1]Release Tables Data Entry'!I70*100</f>
        <v>0.27347310847766376</v>
      </c>
      <c r="I40" s="13"/>
      <c r="J40" s="14">
        <f>'[1]Release Tables Data Entry'!J71</f>
        <v>95.9</v>
      </c>
      <c r="K40" s="14">
        <f>('[1]Release Tables Data Entry'!J71-'[1]Release Tables Data Entry'!J70)/'[1]Release Tables Data Entry'!J70*100</f>
        <v>0.10438413361169993</v>
      </c>
    </row>
    <row r="41" spans="1:11" ht="11.25" hidden="1" customHeight="1">
      <c r="A41" s="20"/>
      <c r="B41" s="18" t="s">
        <v>28</v>
      </c>
      <c r="C41" s="34">
        <f>'[1]Release Tables Data Entry'!K72</f>
        <v>98.2</v>
      </c>
      <c r="D41" s="34">
        <f>('[1]Release Tables Data Entry'!K72-'[1]Release Tables Data Entry'!K71)/'[1]Release Tables Data Entry'!K71*100</f>
        <v>0</v>
      </c>
      <c r="E41" s="34">
        <f>('[1]Release Tables Data Entry'!K72-'[1]Release Tables Data Entry'!K60)/'[1]Release Tables Data Entry'!K60*100</f>
        <v>0.30643513789580912</v>
      </c>
      <c r="F41" s="34"/>
      <c r="G41" s="34">
        <f>'[1]Release Tables Data Entry'!I72</f>
        <v>110.6</v>
      </c>
      <c r="H41" s="19">
        <f>('[1]Release Tables Data Entry'!I72-'[1]Release Tables Data Entry'!I71)/'[1]Release Tables Data Entry'!I71*100</f>
        <v>0.54545454545454031</v>
      </c>
      <c r="I41" s="13"/>
      <c r="J41" s="14">
        <f>'[1]Release Tables Data Entry'!J72</f>
        <v>95.9</v>
      </c>
      <c r="K41" s="14">
        <f>('[1]Release Tables Data Entry'!J72-'[1]Release Tables Data Entry'!J71)/'[1]Release Tables Data Entry'!J71*100</f>
        <v>0</v>
      </c>
    </row>
    <row r="42" spans="1:11" ht="11.25" hidden="1" customHeight="1">
      <c r="A42" s="21"/>
      <c r="B42" s="21" t="s">
        <v>29</v>
      </c>
      <c r="C42" s="34">
        <f>'[1]Release Tables Data Entry'!K73</f>
        <v>95.7</v>
      </c>
      <c r="D42" s="34">
        <f>('[1]Release Tables Data Entry'!K73-'[1]Release Tables Data Entry'!K72)/'[1]Release Tables Data Entry'!K72*100</f>
        <v>-2.5458248472505089</v>
      </c>
      <c r="E42" s="34">
        <f>('[1]Release Tables Data Entry'!K73-'[1]Release Tables Data Entry'!K61)/'[1]Release Tables Data Entry'!K61*100</f>
        <v>-0.72614107883817713</v>
      </c>
      <c r="F42" s="34"/>
      <c r="G42" s="34">
        <f>'[1]Release Tables Data Entry'!I73</f>
        <v>109.8</v>
      </c>
      <c r="H42" s="19">
        <f>('[1]Release Tables Data Entry'!I73-'[1]Release Tables Data Entry'!I72)/'[1]Release Tables Data Entry'!I72*100</f>
        <v>-0.72332730560578407</v>
      </c>
      <c r="I42" s="13"/>
      <c r="J42" s="14">
        <f>'[1]Release Tables Data Entry'!J73</f>
        <v>93.1</v>
      </c>
      <c r="K42" s="14">
        <f>('[1]Release Tables Data Entry'!J73-'[1]Release Tables Data Entry'!J72)/'[1]Release Tables Data Entry'!J72*100</f>
        <v>-2.9197080291970918</v>
      </c>
    </row>
    <row r="43" spans="1:11" ht="11.25" hidden="1" customHeight="1">
      <c r="A43" s="21"/>
      <c r="B43" s="21" t="s">
        <v>30</v>
      </c>
      <c r="C43" s="34">
        <f>'[1]Release Tables Data Entry'!K74</f>
        <v>97.2</v>
      </c>
      <c r="D43" s="34">
        <f>('[1]Release Tables Data Entry'!K74-'[1]Release Tables Data Entry'!K73)/'[1]Release Tables Data Entry'!K73*100</f>
        <v>1.5673981191222568</v>
      </c>
      <c r="E43" s="34">
        <f>('[1]Release Tables Data Entry'!K74-'[1]Release Tables Data Entry'!K62)/'[1]Release Tables Data Entry'!K62*100</f>
        <v>0</v>
      </c>
      <c r="F43" s="34"/>
      <c r="G43" s="34">
        <f>'[1]Release Tables Data Entry'!I74</f>
        <v>111.1</v>
      </c>
      <c r="H43" s="19">
        <f>('[1]Release Tables Data Entry'!I74-'[1]Release Tables Data Entry'!I73)/'[1]Release Tables Data Entry'!I73*100</f>
        <v>1.183970856102001</v>
      </c>
      <c r="I43" s="13"/>
      <c r="J43" s="14">
        <f>'[1]Release Tables Data Entry'!J74</f>
        <v>94.6</v>
      </c>
      <c r="K43" s="14">
        <f>('[1]Release Tables Data Entry'!J74-'[1]Release Tables Data Entry'!J73)/'[1]Release Tables Data Entry'!J73*100</f>
        <v>1.6111707841031151</v>
      </c>
    </row>
    <row r="44" spans="1:11" ht="11.25" hidden="1" customHeight="1">
      <c r="A44" s="21"/>
      <c r="B44" s="21" t="s">
        <v>31</v>
      </c>
      <c r="C44" s="34">
        <f>'[1]Release Tables Data Entry'!K75</f>
        <v>97.2</v>
      </c>
      <c r="D44" s="34">
        <f>('[1]Release Tables Data Entry'!K75-'[1]Release Tables Data Entry'!K74)/'[1]Release Tables Data Entry'!K74*100</f>
        <v>0</v>
      </c>
      <c r="E44" s="34">
        <f>('[1]Release Tables Data Entry'!K75-'[1]Release Tables Data Entry'!K63)/'[1]Release Tables Data Entry'!K63*100</f>
        <v>1.0395010395010393</v>
      </c>
      <c r="F44" s="34"/>
      <c r="G44" s="34">
        <f>'[1]Release Tables Data Entry'!I75</f>
        <v>110.7</v>
      </c>
      <c r="H44" s="19">
        <f>('[1]Release Tables Data Entry'!I75-'[1]Release Tables Data Entry'!I74)/'[1]Release Tables Data Entry'!I74*100</f>
        <v>-0.36003600360035237</v>
      </c>
      <c r="I44" s="13"/>
      <c r="J44" s="14">
        <f>'[1]Release Tables Data Entry'!J75</f>
        <v>94.7</v>
      </c>
      <c r="K44" s="14">
        <f>('[1]Release Tables Data Entry'!J75-'[1]Release Tables Data Entry'!J74)/'[1]Release Tables Data Entry'!J74*100</f>
        <v>0.10570824524313799</v>
      </c>
    </row>
    <row r="45" spans="1:11" ht="11.25" hidden="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22">
        <v>2011</v>
      </c>
      <c r="B46" s="21" t="s">
        <v>20</v>
      </c>
      <c r="C46" s="34">
        <f>'[1]Release Tables Data Entry'!K76</f>
        <v>98.2</v>
      </c>
      <c r="D46" s="34">
        <f>('[1]Release Tables Data Entry'!K76-'[1]Release Tables Data Entry'!K75)/'[1]Release Tables Data Entry'!K75*100</f>
        <v>1.0288065843621399</v>
      </c>
      <c r="E46" s="34">
        <f>('[1]Release Tables Data Entry'!K76-'[1]Release Tables Data Entry'!K64)/'[1]Release Tables Data Entry'!K64*100</f>
        <v>1.3415892672858587</v>
      </c>
      <c r="F46" s="34"/>
      <c r="G46" s="34">
        <f>'[1]Release Tables Data Entry'!I76</f>
        <v>111.6</v>
      </c>
      <c r="H46" s="19">
        <f>('[1]Release Tables Data Entry'!I76-'[1]Release Tables Data Entry'!I75)/'[1]Release Tables Data Entry'!I75*100</f>
        <v>0.81300813008129313</v>
      </c>
      <c r="I46" s="13"/>
      <c r="J46" s="14">
        <f>'[1]Release Tables Data Entry'!J76</f>
        <v>95.6</v>
      </c>
      <c r="K46" s="14">
        <f>('[1]Release Tables Data Entry'!J76-'[1]Release Tables Data Entry'!J75)/'[1]Release Tables Data Entry'!J75*100</f>
        <v>0.95036958817316941</v>
      </c>
    </row>
    <row r="47" spans="1:11">
      <c r="A47" s="22"/>
      <c r="B47" s="21" t="s">
        <v>21</v>
      </c>
      <c r="C47" s="34">
        <f>'[1]Release Tables Data Entry'!K77</f>
        <v>98</v>
      </c>
      <c r="D47" s="34">
        <f>('[1]Release Tables Data Entry'!K77-'[1]Release Tables Data Entry'!K76)/'[1]Release Tables Data Entry'!K76*100</f>
        <v>-0.20366598778004363</v>
      </c>
      <c r="E47" s="34">
        <f>('[1]Release Tables Data Entry'!K77-'[1]Release Tables Data Entry'!K65)/'[1]Release Tables Data Entry'!K65*100</f>
        <v>0.61601642710471693</v>
      </c>
      <c r="F47" s="34"/>
      <c r="G47" s="34">
        <f>'[1]Release Tables Data Entry'!I77</f>
        <v>112.7</v>
      </c>
      <c r="H47" s="19">
        <f>('[1]Release Tables Data Entry'!I77-'[1]Release Tables Data Entry'!I76)/'[1]Release Tables Data Entry'!I76*100</f>
        <v>0.98566308243728373</v>
      </c>
      <c r="I47" s="13"/>
      <c r="J47" s="14">
        <f>'[1]Release Tables Data Entry'!J77</f>
        <v>95.3</v>
      </c>
      <c r="K47" s="14">
        <f>('[1]Release Tables Data Entry'!J77-'[1]Release Tables Data Entry'!J76)/'[1]Release Tables Data Entry'!J76*100</f>
        <v>-0.31380753138075018</v>
      </c>
    </row>
    <row r="48" spans="1:11">
      <c r="A48" s="21"/>
      <c r="B48" s="21" t="s">
        <v>22</v>
      </c>
      <c r="C48" s="34">
        <f>'[1]Release Tables Data Entry'!K78</f>
        <v>97.8</v>
      </c>
      <c r="D48" s="34">
        <f>('[1]Release Tables Data Entry'!K78-'[1]Release Tables Data Entry'!K77)/'[1]Release Tables Data Entry'!K77*100</f>
        <v>-0.20408163265306412</v>
      </c>
      <c r="E48" s="34">
        <f>('[1]Release Tables Data Entry'!K78-'[1]Release Tables Data Entry'!K66)/'[1]Release Tables Data Entry'!K66*100</f>
        <v>0.9287925696594338</v>
      </c>
      <c r="F48" s="34"/>
      <c r="G48" s="34">
        <f>'[1]Release Tables Data Entry'!I78</f>
        <v>113.8</v>
      </c>
      <c r="H48" s="19">
        <f>('[1]Release Tables Data Entry'!I78-'[1]Release Tables Data Entry'!I77)/'[1]Release Tables Data Entry'!I77*100</f>
        <v>0.97604259094941814</v>
      </c>
      <c r="I48" s="13"/>
      <c r="J48" s="14">
        <f>'[1]Release Tables Data Entry'!J78</f>
        <v>94.8</v>
      </c>
      <c r="K48" s="14">
        <f>('[1]Release Tables Data Entry'!J78-'[1]Release Tables Data Entry'!J77)/'[1]Release Tables Data Entry'!J77*100</f>
        <v>-0.52465897166841557</v>
      </c>
    </row>
    <row r="49" spans="1:11">
      <c r="A49" s="21"/>
      <c r="B49" s="21" t="s">
        <v>23</v>
      </c>
      <c r="C49" s="34">
        <f>'[1]Release Tables Data Entry'!K79</f>
        <v>97.1</v>
      </c>
      <c r="D49" s="34">
        <f>('[1]Release Tables Data Entry'!K79-'[1]Release Tables Data Entry'!K78)/'[1]Release Tables Data Entry'!K78*100</f>
        <v>-0.71574642126789656</v>
      </c>
      <c r="E49" s="34">
        <f>('[1]Release Tables Data Entry'!K79-'[1]Release Tables Data Entry'!K67)/'[1]Release Tables Data Entry'!K67*100</f>
        <v>-0.81716036772217715</v>
      </c>
      <c r="F49" s="34"/>
      <c r="G49" s="34">
        <f>'[1]Release Tables Data Entry'!I79</f>
        <v>115.1</v>
      </c>
      <c r="H49" s="19">
        <f>('[1]Release Tables Data Entry'!I79-'[1]Release Tables Data Entry'!I78)/'[1]Release Tables Data Entry'!I78*100</f>
        <v>1.1423550087873438</v>
      </c>
      <c r="I49" s="13"/>
      <c r="J49" s="14">
        <f>'[1]Release Tables Data Entry'!J79</f>
        <v>93.7</v>
      </c>
      <c r="K49" s="14">
        <f>('[1]Release Tables Data Entry'!J79-'[1]Release Tables Data Entry'!J78)/'[1]Release Tables Data Entry'!J78*100</f>
        <v>-1.1603375527426101</v>
      </c>
    </row>
    <row r="50" spans="1:11" s="30" customFormat="1">
      <c r="A50" s="21"/>
      <c r="B50" s="21" t="s">
        <v>24</v>
      </c>
      <c r="C50" s="34">
        <f>'[1]Release Tables Data Entry'!K80</f>
        <v>98.4</v>
      </c>
      <c r="D50" s="34">
        <f>('[1]Release Tables Data Entry'!K80-'[1]Release Tables Data Entry'!K79)/'[1]Release Tables Data Entry'!K79*100</f>
        <v>1.3388259526261703</v>
      </c>
      <c r="E50" s="34">
        <f>('[1]Release Tables Data Entry'!K80-'[1]Release Tables Data Entry'!K68)/'[1]Release Tables Data Entry'!K68*100</f>
        <v>-0.6060606060606003</v>
      </c>
      <c r="F50" s="34"/>
      <c r="G50" s="34">
        <f>'[1]Release Tables Data Entry'!I80</f>
        <v>116.5</v>
      </c>
      <c r="H50" s="19">
        <f>('[1]Release Tables Data Entry'!I80-'[1]Release Tables Data Entry'!I79)/'[1]Release Tables Data Entry'!I79*100</f>
        <v>1.2163336229365818</v>
      </c>
      <c r="I50" s="13"/>
      <c r="J50" s="14">
        <f>'[1]Release Tables Data Entry'!J80</f>
        <v>95</v>
      </c>
      <c r="K50" s="14">
        <f>('[1]Release Tables Data Entry'!J80-'[1]Release Tables Data Entry'!J79)/'[1]Release Tables Data Entry'!J79*100</f>
        <v>1.3874066168623234</v>
      </c>
    </row>
    <row r="51" spans="1:11">
      <c r="A51" s="21"/>
      <c r="B51" s="21" t="s">
        <v>25</v>
      </c>
      <c r="C51" s="34">
        <f>'[1]Release Tables Data Entry'!K81</f>
        <v>97.6</v>
      </c>
      <c r="D51" s="34">
        <f>('[1]Release Tables Data Entry'!K81-'[1]Release Tables Data Entry'!K80)/'[1]Release Tables Data Entry'!K80*100</f>
        <v>-0.81300813008131234</v>
      </c>
      <c r="E51" s="34">
        <f>('[1]Release Tables Data Entry'!K81-'[1]Release Tables Data Entry'!K69)/'[1]Release Tables Data Entry'!K69*100</f>
        <v>-1.0141987829614605</v>
      </c>
      <c r="F51" s="34"/>
      <c r="G51" s="34">
        <f>'[1]Release Tables Data Entry'!I81</f>
        <v>115</v>
      </c>
      <c r="H51" s="19">
        <f>('[1]Release Tables Data Entry'!I81-'[1]Release Tables Data Entry'!I80)/'[1]Release Tables Data Entry'!I80*100</f>
        <v>-1.2875536480686696</v>
      </c>
      <c r="I51" s="13"/>
      <c r="J51" s="14">
        <f>'[1]Release Tables Data Entry'!J81</f>
        <v>94.4</v>
      </c>
      <c r="K51" s="14">
        <f>('[1]Release Tables Data Entry'!J81-'[1]Release Tables Data Entry'!J80)/'[1]Release Tables Data Entry'!J80*100</f>
        <v>-0.63157894736841502</v>
      </c>
    </row>
    <row r="52" spans="1:11">
      <c r="A52" s="1"/>
      <c r="B52" s="21" t="s">
        <v>26</v>
      </c>
      <c r="C52" s="34">
        <f>'[1]Release Tables Data Entry'!K82</f>
        <v>97.6</v>
      </c>
      <c r="D52" s="34">
        <f>('[1]Release Tables Data Entry'!K82-'[1]Release Tables Data Entry'!K81)/'[1]Release Tables Data Entry'!K81*100</f>
        <v>0</v>
      </c>
      <c r="E52" s="34">
        <f>('[1]Release Tables Data Entry'!K82-'[1]Release Tables Data Entry'!K70)/'[1]Release Tables Data Entry'!K70*100</f>
        <v>-0.40816326530612823</v>
      </c>
      <c r="F52" s="34"/>
      <c r="G52" s="34">
        <f>'[1]Release Tables Data Entry'!I82</f>
        <v>115.1</v>
      </c>
      <c r="H52" s="19">
        <f>('[1]Release Tables Data Entry'!I82-'[1]Release Tables Data Entry'!I81)/'[1]Release Tables Data Entry'!I81*100</f>
        <v>8.6956521739125492E-2</v>
      </c>
      <c r="I52" s="13"/>
      <c r="J52" s="14">
        <f>'[1]Release Tables Data Entry'!J82</f>
        <v>94.3</v>
      </c>
      <c r="K52" s="14">
        <f>('[1]Release Tables Data Entry'!J82-'[1]Release Tables Data Entry'!J81)/'[1]Release Tables Data Entry'!J81*100</f>
        <v>-0.10593220338983952</v>
      </c>
    </row>
    <row r="53" spans="1:11">
      <c r="A53" s="1"/>
      <c r="B53" s="21" t="s">
        <v>27</v>
      </c>
      <c r="C53" s="34">
        <f>'[1]Release Tables Data Entry'!K83</f>
        <v>97.2</v>
      </c>
      <c r="D53" s="34">
        <f>('[1]Release Tables Data Entry'!K83-'[1]Release Tables Data Entry'!K82)/'[1]Release Tables Data Entry'!K82*100</f>
        <v>-0.40983606557376173</v>
      </c>
      <c r="E53" s="34">
        <f>('[1]Release Tables Data Entry'!K83-'[1]Release Tables Data Entry'!K71)/'[1]Release Tables Data Entry'!K71*100</f>
        <v>-1.0183299389002036</v>
      </c>
      <c r="F53" s="34"/>
      <c r="G53" s="34">
        <f>'[1]Release Tables Data Entry'!I83</f>
        <v>115.2</v>
      </c>
      <c r="H53" s="19">
        <f>('[1]Release Tables Data Entry'!I83-'[1]Release Tables Data Entry'!I82)/'[1]Release Tables Data Entry'!I82*100</f>
        <v>8.6880973066905759E-2</v>
      </c>
      <c r="I53" s="13"/>
      <c r="J53" s="14">
        <f>'[1]Release Tables Data Entry'!J83</f>
        <v>93.8</v>
      </c>
      <c r="K53" s="14">
        <f>('[1]Release Tables Data Entry'!J83-'[1]Release Tables Data Entry'!J82)/'[1]Release Tables Data Entry'!J82*100</f>
        <v>-0.53022269353128315</v>
      </c>
    </row>
    <row r="54" spans="1:11">
      <c r="A54" s="1"/>
      <c r="B54" s="21" t="s">
        <v>28</v>
      </c>
      <c r="C54" s="34">
        <f>'[1]Release Tables Data Entry'!K84</f>
        <v>98.4</v>
      </c>
      <c r="D54" s="34">
        <f>('[1]Release Tables Data Entry'!K84-'[1]Release Tables Data Entry'!K83)/'[1]Release Tables Data Entry'!K83*100</f>
        <v>1.2345679012345707</v>
      </c>
      <c r="E54" s="34">
        <f>('[1]Release Tables Data Entry'!K84-'[1]Release Tables Data Entry'!K72)/'[1]Release Tables Data Entry'!K72*100</f>
        <v>0.20366598778004363</v>
      </c>
      <c r="F54" s="34"/>
      <c r="G54" s="34">
        <f>'[1]Release Tables Data Entry'!I84</f>
        <v>115.3</v>
      </c>
      <c r="H54" s="19">
        <f>('[1]Release Tables Data Entry'!I84-'[1]Release Tables Data Entry'!I83)/'[1]Release Tables Data Entry'!I83*100</f>
        <v>8.6805555555550612E-2</v>
      </c>
      <c r="I54" s="13"/>
      <c r="J54" s="14">
        <f>'[1]Release Tables Data Entry'!J84</f>
        <v>95.2</v>
      </c>
      <c r="K54" s="14">
        <f>('[1]Release Tables Data Entry'!J84-'[1]Release Tables Data Entry'!J83)/'[1]Release Tables Data Entry'!J83*100</f>
        <v>1.4925373134328419</v>
      </c>
    </row>
    <row r="55" spans="1:11">
      <c r="A55" s="1"/>
      <c r="B55" s="21" t="s">
        <v>29</v>
      </c>
      <c r="C55" s="34">
        <f>'[1]Release Tables Data Entry'!K85</f>
        <v>98.1</v>
      </c>
      <c r="D55" s="34">
        <f>('[1]Release Tables Data Entry'!K85-'[1]Release Tables Data Entry'!K84)/'[1]Release Tables Data Entry'!K84*100</f>
        <v>-0.30487804878049934</v>
      </c>
      <c r="E55" s="34">
        <f>('[1]Release Tables Data Entry'!K85-'[1]Release Tables Data Entry'!K73)/'[1]Release Tables Data Entry'!K73*100</f>
        <v>2.5078369905956022</v>
      </c>
      <c r="F55" s="34"/>
      <c r="G55" s="34">
        <f>'[1]Release Tables Data Entry'!I85</f>
        <v>114.6</v>
      </c>
      <c r="H55" s="19">
        <f>('[1]Release Tables Data Entry'!I85-'[1]Release Tables Data Entry'!I84)/'[1]Release Tables Data Entry'!I84*100</f>
        <v>-0.60711188204683686</v>
      </c>
      <c r="I55" s="13"/>
      <c r="J55" s="14">
        <f>'[1]Release Tables Data Entry'!J85</f>
        <v>95</v>
      </c>
      <c r="K55" s="14">
        <f>('[1]Release Tables Data Entry'!J85-'[1]Release Tables Data Entry'!J84)/'[1]Release Tables Data Entry'!J84*100</f>
        <v>-0.21008403361344835</v>
      </c>
    </row>
    <row r="56" spans="1:11">
      <c r="A56" s="1"/>
      <c r="B56" s="21" t="s">
        <v>30</v>
      </c>
      <c r="C56" s="34">
        <f>'[1]Release Tables Data Entry'!K86</f>
        <v>99</v>
      </c>
      <c r="D56" s="34">
        <f>('[1]Release Tables Data Entry'!K86-'[1]Release Tables Data Entry'!K85)/'[1]Release Tables Data Entry'!K85*100</f>
        <v>0.91743119266055628</v>
      </c>
      <c r="E56" s="34">
        <f>('[1]Release Tables Data Entry'!K86-'[1]Release Tables Data Entry'!K74)/'[1]Release Tables Data Entry'!K74*100</f>
        <v>1.851851851851849</v>
      </c>
      <c r="F56" s="34"/>
      <c r="G56" s="34">
        <f>'[1]Release Tables Data Entry'!I86</f>
        <v>115.3</v>
      </c>
      <c r="H56" s="19">
        <f>('[1]Release Tables Data Entry'!I86-'[1]Release Tables Data Entry'!I85)/'[1]Release Tables Data Entry'!I85*100</f>
        <v>0.61082024432810023</v>
      </c>
      <c r="I56" s="13"/>
      <c r="J56" s="14">
        <f>'[1]Release Tables Data Entry'!J86</f>
        <v>96</v>
      </c>
      <c r="K56" s="14">
        <f>('[1]Release Tables Data Entry'!J86-'[1]Release Tables Data Entry'!J85)/'[1]Release Tables Data Entry'!J85*100</f>
        <v>1.0526315789473684</v>
      </c>
    </row>
    <row r="57" spans="1:11">
      <c r="A57" s="1"/>
      <c r="B57" s="21" t="s">
        <v>31</v>
      </c>
      <c r="C57" s="34">
        <f>'[1]Release Tables Data Entry'!K87</f>
        <v>99.5</v>
      </c>
      <c r="D57" s="34">
        <f>('[1]Release Tables Data Entry'!K87-'[1]Release Tables Data Entry'!K86)/'[1]Release Tables Data Entry'!K86*100</f>
        <v>0.50505050505050508</v>
      </c>
      <c r="E57" s="34">
        <f>('[1]Release Tables Data Entry'!K87-'[1]Release Tables Data Entry'!K75)/'[1]Release Tables Data Entry'!K75*100</f>
        <v>2.3662551440329187</v>
      </c>
      <c r="F57" s="34"/>
      <c r="G57" s="34">
        <f>'[1]Release Tables Data Entry'!I87</f>
        <v>115.5</v>
      </c>
      <c r="H57" s="19">
        <f>('[1]Release Tables Data Entry'!I87-'[1]Release Tables Data Entry'!I86)/'[1]Release Tables Data Entry'!I86*100</f>
        <v>0.17346053772766942</v>
      </c>
      <c r="I57" s="13"/>
      <c r="J57" s="14">
        <f>'[1]Release Tables Data Entry'!J87</f>
        <v>96.5</v>
      </c>
      <c r="K57" s="14">
        <f>('[1]Release Tables Data Entry'!J87-'[1]Release Tables Data Entry'!J86)/'[1]Release Tables Data Entry'!J86*100</f>
        <v>0.52083333333333326</v>
      </c>
    </row>
    <row r="58" spans="1:11">
      <c r="A58" s="1"/>
      <c r="B58" s="1"/>
      <c r="C58" s="34"/>
      <c r="D58" s="34"/>
      <c r="E58" s="34"/>
      <c r="F58" s="34"/>
      <c r="G58" s="34"/>
      <c r="H58" s="19"/>
      <c r="I58" s="13"/>
      <c r="J58" s="14"/>
      <c r="K58" s="14"/>
    </row>
    <row r="59" spans="1:11">
      <c r="A59" s="23">
        <v>2012</v>
      </c>
      <c r="B59" s="21" t="s">
        <v>20</v>
      </c>
      <c r="C59" s="34">
        <f>'[2]Release Tables Data Entry'!K88</f>
        <v>100.9</v>
      </c>
      <c r="D59" s="34">
        <f>'[2]Release Tables Data Entry'!I152</f>
        <v>1.4070351758794029</v>
      </c>
      <c r="E59" s="34">
        <f>('[2]Release Tables Data Entry'!K88-'[2]Release Tables Data Entry'!K76)/'[2]Release Tables Data Entry'!K76*100</f>
        <v>2.7494908350305525</v>
      </c>
      <c r="F59" s="34"/>
      <c r="G59" s="34">
        <f>'[2]Release Tables Data Entry'!I88</f>
        <v>116.6</v>
      </c>
      <c r="H59" s="19">
        <f>'[2]Release Tables Data Entry'!J152</f>
        <v>0.95238095238094744</v>
      </c>
      <c r="I59" s="13"/>
      <c r="J59" s="14">
        <f>'[2]Release Tables Data Entry'!J88</f>
        <v>98</v>
      </c>
      <c r="K59" s="14">
        <f>'[2]Release Tables Data Entry'!K152</f>
        <v>1.5544041450777202</v>
      </c>
    </row>
    <row r="60" spans="1:11">
      <c r="A60" s="1"/>
      <c r="B60" s="21" t="s">
        <v>21</v>
      </c>
      <c r="C60" s="34">
        <f>'[2]Release Tables Data Entry'!K89</f>
        <v>100.3</v>
      </c>
      <c r="D60" s="34">
        <f>'[2]Release Tables Data Entry'!I153</f>
        <v>-0.59464816650149499</v>
      </c>
      <c r="E60" s="34">
        <f>('[2]Release Tables Data Entry'!K89-'[2]Release Tables Data Entry'!K77)/'[2]Release Tables Data Entry'!K77*100</f>
        <v>2.3469387755102011</v>
      </c>
      <c r="F60" s="34"/>
      <c r="G60" s="34">
        <f>'[2]Release Tables Data Entry'!I89</f>
        <v>116.9</v>
      </c>
      <c r="H60" s="19">
        <f>'[2]Release Tables Data Entry'!J153</f>
        <v>0.25728987993139912</v>
      </c>
      <c r="I60" s="13"/>
      <c r="J60" s="14">
        <f>'[2]Release Tables Data Entry'!J89</f>
        <v>97.1</v>
      </c>
      <c r="K60" s="14">
        <f>'[2]Release Tables Data Entry'!K153</f>
        <v>-0.9183673469387813</v>
      </c>
    </row>
    <row r="61" spans="1:11">
      <c r="A61" s="1"/>
      <c r="B61" s="21" t="s">
        <v>22</v>
      </c>
      <c r="C61" s="34">
        <f>'[2]Release Tables Data Entry'!K90</f>
        <v>100.3</v>
      </c>
      <c r="D61" s="34">
        <f>'[2]Release Tables Data Entry'!I154</f>
        <v>0</v>
      </c>
      <c r="E61" s="34">
        <f>('[2]Release Tables Data Entry'!K90-'[2]Release Tables Data Entry'!K78)/'[2]Release Tables Data Entry'!K78*100</f>
        <v>2.556237218813906</v>
      </c>
      <c r="F61" s="34"/>
      <c r="G61" s="34">
        <f>'[2]Release Tables Data Entry'!I90</f>
        <v>117.2</v>
      </c>
      <c r="H61" s="19">
        <f>'[2]Release Tables Data Entry'!J154</f>
        <v>0.25662959794696077</v>
      </c>
      <c r="I61" s="13"/>
      <c r="J61" s="14">
        <f>'[2]Release Tables Data Entry'!J90</f>
        <v>97.1</v>
      </c>
      <c r="K61" s="14">
        <f>'[2]Release Tables Data Entry'!K154</f>
        <v>0</v>
      </c>
    </row>
    <row r="62" spans="1:11">
      <c r="A62" s="21"/>
      <c r="B62" s="21" t="s">
        <v>23</v>
      </c>
      <c r="C62" s="34">
        <f>'[2]Release Tables Data Entry'!K91</f>
        <v>99.8</v>
      </c>
      <c r="D62" s="34">
        <f>'[2]Release Tables Data Entry'!I155</f>
        <v>-0.49850448654037888</v>
      </c>
      <c r="E62" s="34">
        <f>('[2]Release Tables Data Entry'!K91-'[2]Release Tables Data Entry'!K79)/'[2]Release Tables Data Entry'!K79*100</f>
        <v>2.7806385169927941</v>
      </c>
      <c r="F62" s="34"/>
      <c r="G62" s="34">
        <f>'[2]Release Tables Data Entry'!I91</f>
        <v>118.3</v>
      </c>
      <c r="H62" s="19">
        <f>'[2]Release Tables Data Entry'!J155</f>
        <v>0.93856655290101898</v>
      </c>
      <c r="I62" s="13"/>
      <c r="J62" s="14">
        <f>'[2]Release Tables Data Entry'!J91</f>
        <v>96.3</v>
      </c>
      <c r="K62" s="14">
        <f>'[2]Release Tables Data Entry'!K155</f>
        <v>-0.82389289392378706</v>
      </c>
    </row>
    <row r="63" spans="1:11">
      <c r="A63" s="21"/>
      <c r="B63" s="21" t="s">
        <v>24</v>
      </c>
      <c r="C63" s="34">
        <f>'[2]Release Tables Data Entry'!K92</f>
        <v>100.4</v>
      </c>
      <c r="D63" s="34">
        <f>'[2]Release Tables Data Entry'!I156</f>
        <v>0.60120240480962783</v>
      </c>
      <c r="E63" s="34">
        <f>('[2]Release Tables Data Entry'!K92-'[2]Release Tables Data Entry'!K80)/'[2]Release Tables Data Entry'!K80*100</f>
        <v>2.0325203252032518</v>
      </c>
      <c r="F63" s="34"/>
      <c r="G63" s="34">
        <f>'[2]Release Tables Data Entry'!I92</f>
        <v>118.4</v>
      </c>
      <c r="H63" s="19">
        <f>'[2]Release Tables Data Entry'!J156</f>
        <v>8.4530853761630192E-2</v>
      </c>
      <c r="I63" s="13"/>
      <c r="J63" s="14">
        <f>'[2]Release Tables Data Entry'!J92</f>
        <v>97</v>
      </c>
      <c r="K63" s="14">
        <f>'[2]Release Tables Data Entry'!K156</f>
        <v>0.72689511941848683</v>
      </c>
    </row>
    <row r="64" spans="1:11">
      <c r="A64" s="21"/>
      <c r="B64" s="21" t="s">
        <v>25</v>
      </c>
      <c r="C64" s="34">
        <f>'[2]Release Tables Data Entry'!K93</f>
        <v>100.7</v>
      </c>
      <c r="D64" s="34">
        <f>'[2]Release Tables Data Entry'!I157</f>
        <v>0.29880478087649115</v>
      </c>
      <c r="E64" s="34">
        <f>('[2]Release Tables Data Entry'!K93-'[2]Release Tables Data Entry'!K81)/'[2]Release Tables Data Entry'!K81*100</f>
        <v>3.1762295081967302</v>
      </c>
      <c r="F64" s="34"/>
      <c r="G64" s="34">
        <f>'[2]Release Tables Data Entry'!I93</f>
        <v>117.3</v>
      </c>
      <c r="H64" s="19">
        <f>'[2]Release Tables Data Entry'!J157</f>
        <v>-0.92905405405406127</v>
      </c>
      <c r="I64" s="13"/>
      <c r="J64" s="14">
        <f>'[2]Release Tables Data Entry'!J93</f>
        <v>97.6</v>
      </c>
      <c r="K64" s="14">
        <f>'[2]Release Tables Data Entry'!K157</f>
        <v>0.61855670103092197</v>
      </c>
    </row>
    <row r="65" spans="1:11">
      <c r="A65" s="21"/>
      <c r="B65" s="21" t="s">
        <v>26</v>
      </c>
      <c r="C65" s="34">
        <f>'[2]Release Tables Data Entry'!K94</f>
        <v>102</v>
      </c>
      <c r="D65" s="34">
        <f>'[2]Release Tables Data Entry'!I158</f>
        <v>1.2909632571995999</v>
      </c>
      <c r="E65" s="34">
        <f>('[2]Release Tables Data Entry'!K94-'[2]Release Tables Data Entry'!K82)/'[2]Release Tables Data Entry'!K82*100</f>
        <v>4.5081967213114815</v>
      </c>
      <c r="F65" s="34"/>
      <c r="G65" s="34">
        <f>'[2]Release Tables Data Entry'!I94</f>
        <v>116.2</v>
      </c>
      <c r="H65" s="19">
        <f>'[2]Release Tables Data Entry'!J158</f>
        <v>-0.93776641091218615</v>
      </c>
      <c r="I65" s="13"/>
      <c r="J65" s="14">
        <f>'[2]Release Tables Data Entry'!J94</f>
        <v>99.3</v>
      </c>
      <c r="K65" s="14">
        <f>'[2]Release Tables Data Entry'!K158</f>
        <v>1.7418032786885276</v>
      </c>
    </row>
    <row r="66" spans="1:11">
      <c r="A66" s="21"/>
      <c r="B66" s="21" t="s">
        <v>27</v>
      </c>
      <c r="C66" s="34">
        <f>'[2]Release Tables Data Entry'!K95</f>
        <v>103</v>
      </c>
      <c r="D66" s="34">
        <f>'[2]Release Tables Data Entry'!I159</f>
        <v>0.98039215686274506</v>
      </c>
      <c r="E66" s="34">
        <f>('[2]Release Tables Data Entry'!K95-'[2]Release Tables Data Entry'!K83)/'[2]Release Tables Data Entry'!K83*100</f>
        <v>5.967078189300409</v>
      </c>
      <c r="F66" s="34"/>
      <c r="G66" s="34">
        <f>'[2]Release Tables Data Entry'!I95</f>
        <v>117.5</v>
      </c>
      <c r="H66" s="19">
        <f>'[2]Release Tables Data Entry'!J159</f>
        <v>1.1187607573149718</v>
      </c>
      <c r="I66" s="13"/>
      <c r="J66" s="14">
        <f>'[2]Release Tables Data Entry'!J95</f>
        <v>100.3</v>
      </c>
      <c r="K66" s="14">
        <f>'[2]Release Tables Data Entry'!K159</f>
        <v>1.0070493454179255</v>
      </c>
    </row>
    <row r="67" spans="1:11">
      <c r="A67" s="21"/>
      <c r="B67" s="21" t="s">
        <v>28</v>
      </c>
      <c r="C67" s="34">
        <f>'[2]Release Tables Data Entry'!K96</f>
        <v>100.6</v>
      </c>
      <c r="D67" s="34">
        <f>'[2]Release Tables Data Entry'!I160</f>
        <v>-2.3300970873786464</v>
      </c>
      <c r="E67" s="34">
        <f>('[2]Release Tables Data Entry'!K96-'[2]Release Tables Data Entry'!K84)/'[2]Release Tables Data Entry'!K84*100</f>
        <v>2.2357723577235653</v>
      </c>
      <c r="F67" s="34"/>
      <c r="G67" s="34">
        <f>'[2]Release Tables Data Entry'!I96</f>
        <v>117.4</v>
      </c>
      <c r="H67" s="19">
        <f>'[2]Release Tables Data Entry'!J160</f>
        <v>-8.5106382978718573E-2</v>
      </c>
      <c r="I67" s="13"/>
      <c r="J67" s="14">
        <f>'[2]Release Tables Data Entry'!J96</f>
        <v>97.5</v>
      </c>
      <c r="K67" s="14">
        <f>'[2]Release Tables Data Entry'!K160</f>
        <v>-2.791625124626119</v>
      </c>
    </row>
    <row r="68" spans="1:11">
      <c r="A68" s="21"/>
      <c r="B68" s="21" t="s">
        <v>29</v>
      </c>
      <c r="C68" s="34">
        <f>'[2]Release Tables Data Entry'!K97</f>
        <v>100.9</v>
      </c>
      <c r="D68" s="34">
        <f>'[2]Release Tables Data Entry'!I161</f>
        <v>0.29821073558649241</v>
      </c>
      <c r="E68" s="34">
        <f>('[2]Release Tables Data Entry'!K97-'[2]Release Tables Data Entry'!K85)/'[2]Release Tables Data Entry'!K85*100</f>
        <v>2.8542303771661688</v>
      </c>
      <c r="F68" s="34"/>
      <c r="G68" s="34">
        <f>'[2]Release Tables Data Entry'!I97</f>
        <v>117.3</v>
      </c>
      <c r="H68" s="19">
        <f>'[2]Release Tables Data Entry'!J161</f>
        <v>-8.5178875638848822E-2</v>
      </c>
      <c r="I68" s="13"/>
      <c r="J68" s="14">
        <f>'[2]Release Tables Data Entry'!J97</f>
        <v>97.8</v>
      </c>
      <c r="K68" s="14">
        <f>'[2]Release Tables Data Entry'!K161</f>
        <v>0.30769230769230477</v>
      </c>
    </row>
    <row r="69" spans="1:11">
      <c r="A69" s="21"/>
      <c r="B69" s="21" t="s">
        <v>30</v>
      </c>
      <c r="C69" s="34">
        <f>'[2]Release Tables Data Entry'!K98</f>
        <v>101.7</v>
      </c>
      <c r="D69" s="34">
        <f>'[2]Release Tables Data Entry'!I162</f>
        <v>0.79286422200197937</v>
      </c>
      <c r="E69" s="34">
        <f>('[2]Release Tables Data Entry'!K98-'[2]Release Tables Data Entry'!K86)/'[2]Release Tables Data Entry'!K86*100</f>
        <v>2.7272727272727302</v>
      </c>
      <c r="F69" s="34"/>
      <c r="G69" s="34">
        <f>'[2]Release Tables Data Entry'!I98</f>
        <v>118</v>
      </c>
      <c r="H69" s="19">
        <f>'[2]Release Tables Data Entry'!J162</f>
        <v>0.59676044330776024</v>
      </c>
      <c r="I69" s="13"/>
      <c r="J69" s="14">
        <f>'[2]Release Tables Data Entry'!J98</f>
        <v>98.6</v>
      </c>
      <c r="K69" s="14">
        <f>'[2]Release Tables Data Entry'!K162</f>
        <v>0.81799591002044703</v>
      </c>
    </row>
    <row r="70" spans="1:11">
      <c r="A70" s="21"/>
      <c r="B70" s="21" t="s">
        <v>31</v>
      </c>
      <c r="C70" s="34">
        <f>'[2]Release Tables Data Entry'!K99</f>
        <v>100.8</v>
      </c>
      <c r="D70" s="34">
        <f>'[2]Release Tables Data Entry'!I163</f>
        <v>-0.88495575221239497</v>
      </c>
      <c r="E70" s="34">
        <f>('[2]Release Tables Data Entry'!K99-'[2]Release Tables Data Entry'!K87)/'[2]Release Tables Data Entry'!K87*100</f>
        <v>1.3065326633165801</v>
      </c>
      <c r="F70" s="34"/>
      <c r="G70" s="34">
        <f>'[2]Release Tables Data Entry'!I99</f>
        <v>117.7</v>
      </c>
      <c r="H70" s="19">
        <f>'[2]Release Tables Data Entry'!J163</f>
        <v>-0.25423728813559082</v>
      </c>
      <c r="I70" s="13"/>
      <c r="J70" s="14">
        <f>'[2]Release Tables Data Entry'!J99</f>
        <v>97.7</v>
      </c>
      <c r="K70" s="14">
        <f>'[2]Release Tables Data Entry'!K163</f>
        <v>-0.91277890466530587</v>
      </c>
    </row>
    <row r="71" spans="1:11">
      <c r="A71" s="21"/>
      <c r="B71" s="21"/>
      <c r="C71" s="34"/>
      <c r="D71" s="34"/>
      <c r="E71" s="34"/>
      <c r="F71" s="34"/>
      <c r="G71" s="34"/>
      <c r="H71" s="19"/>
      <c r="I71" s="13"/>
      <c r="J71" s="14"/>
      <c r="K71" s="14"/>
    </row>
    <row r="72" spans="1:11">
      <c r="A72" s="22">
        <v>2013</v>
      </c>
      <c r="B72" s="21" t="s">
        <v>20</v>
      </c>
      <c r="C72" s="34">
        <f>'[2]Release Tables Data Entry'!K100</f>
        <v>100.5</v>
      </c>
      <c r="D72" s="34">
        <f>'[2]Release Tables Data Entry'!I164</f>
        <v>-0.29761904761904484</v>
      </c>
      <c r="E72" s="34">
        <f>('[2]Release Tables Data Entry'!K100-'[2]Release Tables Data Entry'!K88)/'[2]Release Tables Data Entry'!K88*100</f>
        <v>-0.39643211100099673</v>
      </c>
      <c r="F72" s="34"/>
      <c r="G72" s="34">
        <f>'[2]Release Tables Data Entry'!I100</f>
        <v>117.3</v>
      </c>
      <c r="H72" s="19">
        <f>'[2]Release Tables Data Entry'!J164</f>
        <v>-0.33984706881903626</v>
      </c>
      <c r="I72" s="13"/>
      <c r="J72" s="14">
        <f>'[2]Release Tables Data Entry'!J100</f>
        <v>97.3</v>
      </c>
      <c r="K72" s="14">
        <f>'[2]Release Tables Data Entry'!K164</f>
        <v>-0.40941658137155135</v>
      </c>
    </row>
    <row r="73" spans="1:11">
      <c r="A73" s="24"/>
      <c r="B73" s="33" t="s">
        <v>21</v>
      </c>
      <c r="C73" s="25">
        <f>'[2]Release Tables Data Entry'!K101</f>
        <v>100.5</v>
      </c>
      <c r="D73" s="25">
        <f>'[2]Release Tables Data Entry'!I165</f>
        <v>0</v>
      </c>
      <c r="E73" s="25">
        <f>('[2]Release Tables Data Entry'!K101-'[2]Release Tables Data Entry'!K89)/'[2]Release Tables Data Entry'!K89*100</f>
        <v>0.1994017946161544</v>
      </c>
      <c r="F73" s="25"/>
      <c r="G73" s="25">
        <f>'[2]Release Tables Data Entry'!I101</f>
        <v>118.3</v>
      </c>
      <c r="H73" s="26">
        <f>'[2]Release Tables Data Entry'!J165</f>
        <v>0.85251491901108278</v>
      </c>
      <c r="I73" s="27"/>
      <c r="J73" s="28">
        <f>'[2]Release Tables Data Entry'!J101</f>
        <v>97.2</v>
      </c>
      <c r="K73" s="28">
        <f>'[2]Release Tables Data Entry'!K165</f>
        <v>-0.10277492291880198</v>
      </c>
    </row>
  </sheetData>
  <mergeCells count="17">
    <mergeCell ref="H6:H7"/>
    <mergeCell ref="I6:I7"/>
    <mergeCell ref="J6:J7"/>
    <mergeCell ref="K6:K7"/>
    <mergeCell ref="A6:B7"/>
    <mergeCell ref="C6:C7"/>
    <mergeCell ref="D6:D7"/>
    <mergeCell ref="E6:E7"/>
    <mergeCell ref="F6:F7"/>
    <mergeCell ref="G6:G7"/>
    <mergeCell ref="A1:J1"/>
    <mergeCell ref="J3:K3"/>
    <mergeCell ref="C4:E5"/>
    <mergeCell ref="F4:F5"/>
    <mergeCell ref="G4:H5"/>
    <mergeCell ref="I4:I5"/>
    <mergeCell ref="J4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WPI2013M02TBL1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2013-03-12T12:10:31Z</dcterms:modified>
</cp:coreProperties>
</file>