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341" windowWidth="18375" windowHeight="12735" activeTab="0"/>
  </bookViews>
  <sheets>
    <sheet name="LR2019M11TBL5" sheetId="1" r:id="rId1"/>
    <sheet name="Sheet1" sheetId="2" state="hidden" r:id="rId2"/>
  </sheets>
  <definedNames>
    <definedName name="_xlnm.Print_Area" localSheetId="0">'LR2019M11TBL5'!$A$1:$H$41</definedName>
    <definedName name="tbl5">'LR2019M11TBL5'!$A$42:$G$72</definedName>
  </definedNames>
  <calcPr fullCalcOnLoad="1"/>
</workbook>
</file>

<file path=xl/sharedStrings.xml><?xml version="1.0" encoding="utf-8"?>
<sst xmlns="http://schemas.openxmlformats.org/spreadsheetml/2006/main" count="106" uniqueCount="37">
  <si>
    <t>Table 5   Persons on the Live Register classified by last held occupation</t>
  </si>
  <si>
    <t>Broad occupational group</t>
  </si>
  <si>
    <t>Monthly
 change</t>
  </si>
  <si>
    <t>Annual
 change</t>
  </si>
  <si>
    <t>Under 25
 years</t>
  </si>
  <si>
    <t>25 years
 &amp; over</t>
  </si>
  <si>
    <t>Males</t>
  </si>
  <si>
    <t>Managers and administrators</t>
  </si>
  <si>
    <t>Professional</t>
  </si>
  <si>
    <t xml:space="preserve">Associate professional and technical </t>
  </si>
  <si>
    <t>Clerical and secretarial</t>
  </si>
  <si>
    <t xml:space="preserve">Craft and related </t>
  </si>
  <si>
    <t>Personal and protective service</t>
  </si>
  <si>
    <t>Sales</t>
  </si>
  <si>
    <t>Plant and machine operatives</t>
  </si>
  <si>
    <t>Other occupation</t>
  </si>
  <si>
    <t xml:space="preserve">Total </t>
  </si>
  <si>
    <t>Females</t>
  </si>
  <si>
    <t>Total</t>
  </si>
  <si>
    <t>All Persons</t>
  </si>
  <si>
    <t>sex2</t>
  </si>
  <si>
    <t>CURR_OCCUPATION_CODE</t>
  </si>
  <si>
    <t>November2018</t>
  </si>
  <si>
    <t>October2019</t>
  </si>
  <si>
    <t>November2019</t>
  </si>
  <si>
    <t>lr_flagU25</t>
  </si>
  <si>
    <t>lr_flagO25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</si>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</sst>
</file>

<file path=xl/styles.xml><?xml version="1.0" encoding="utf-8"?>
<styleSheet xmlns="http://schemas.openxmlformats.org/spreadsheetml/2006/main">
  <numFmts count="6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IR£&quot;* #,##0_-;\-&quot;IR£&quot;* #,##0_-;_-&quot;IR£&quot;* &quot;-&quot;_-;_-@_-"/>
    <numFmt numFmtId="165" formatCode="_-&quot;IR£&quot;* #,##0.00_-;\-&quot;IR£&quot;* #,##0.00_-;_-&quot;IR£&quot;* &quot;-&quot;??_-;_-@_-"/>
    <numFmt numFmtId="166" formatCode="\+\ \ \ #,##0"/>
    <numFmt numFmtId="167" formatCode="\ \ \ \ #,##0"/>
    <numFmt numFmtId="168" formatCode="\+\ \ \ \ \ #,##0"/>
    <numFmt numFmtId="169" formatCode="\+\ \ #,##0"/>
    <numFmt numFmtId="170" formatCode="\+\ \ \ \ #,##0"/>
    <numFmt numFmtId="171" formatCode="\+\ \ \ \ \ \ #,##0"/>
    <numFmt numFmtId="172" formatCode="\ \+\ \ \ \ \ \ \ #,##0"/>
    <numFmt numFmtId="173" formatCode="\+\ \ \ \ \ \ \ #,##0"/>
    <numFmt numFmtId="174" formatCode="\+\ \ \ \ \ \ \ \ \ #,##0"/>
    <numFmt numFmtId="175" formatCode="\ \ \ \ \ \ \ #,##0"/>
    <numFmt numFmtId="176" formatCode="\ \ \ \ \ \ \ \ \ #,##0"/>
    <numFmt numFmtId="177" formatCode="\ \ \ \ \ \ \ \ \ \ #,##0"/>
    <numFmt numFmtId="178" formatCode="\ \ \ \ \ \+\ \ \ \ #,##0"/>
    <numFmt numFmtId="179" formatCode="\ \+\ \ \ \ #,##0"/>
    <numFmt numFmtId="180" formatCode="#,##0.0"/>
    <numFmt numFmtId="181" formatCode="\ \+\ \ #,##0"/>
    <numFmt numFmtId="182" formatCode="\+\ \ \ \ \ \ \ \ \ \ \ #,##0"/>
    <numFmt numFmtId="183" formatCode="\ \+\ \ \ \ \ \ \ \ #,##0"/>
    <numFmt numFmtId="184" formatCode="\ \+\ \ \ \ \ \ \ \ \ #,##0"/>
    <numFmt numFmtId="185" formatCode="\+\ \ \ \ \ \ \ \ #,##0"/>
    <numFmt numFmtId="186" formatCode="\ \ \ \ \ #,##0"/>
    <numFmt numFmtId="187" formatCode="\ \+\ \ \ \ \ #,##0"/>
    <numFmt numFmtId="188" formatCode="\ \ \ \ \ \ \ \ #,##0"/>
    <numFmt numFmtId="189" formatCode="\ \ \ #,##0"/>
    <numFmt numFmtId="190" formatCode="\ \ #,##0"/>
    <numFmt numFmtId="191" formatCode="\ \ \ \ \+\ \ \ \ #,##0"/>
    <numFmt numFmtId="192" formatCode="\ \ \ \+\ \ \ \ #,##0"/>
    <numFmt numFmtId="193" formatCode="\ \ \+\ \ \ \ #,##0"/>
    <numFmt numFmtId="194" formatCode="\ \+\ \ \ #,##0"/>
    <numFmt numFmtId="195" formatCode="\ \+\ \ \ \ \ \ \ \ \ \ #,##0"/>
    <numFmt numFmtId="196" formatCode="\ \+\ \ \ \ \ \ \ \ \ \ \ #,##0"/>
    <numFmt numFmtId="197" formatCode="\ \+\ \ \ \ \ \ \ \ \ \ \ \ #,##0"/>
    <numFmt numFmtId="198" formatCode="\ \ \ \ \ \ #,##0"/>
    <numFmt numFmtId="199" formatCode="\ \ \ \ \ \ \ \ \ \ \ #,##0"/>
    <numFmt numFmtId="200" formatCode="\ \+\ \ \ \ \ \ #,##0"/>
    <numFmt numFmtId="201" formatCode="\ \+\ \ \ \ \ \ \ \ \ \ \ \ \ #,##0"/>
    <numFmt numFmtId="202" formatCode="\+\ \ \ \ \ \ \ \ \ \ #,##0"/>
    <numFmt numFmtId="203" formatCode="\ \-\ \ \ \ \ \ \ \ #,##0"/>
    <numFmt numFmtId="204" formatCode="\ \-\ \ \ \ \ \ \ \ \ #,##0"/>
    <numFmt numFmtId="205" formatCode="\-\ \ \ \ \ \ \ #,##0"/>
    <numFmt numFmtId="206" formatCode="\-\ \ \ \ \ #,##0"/>
    <numFmt numFmtId="207" formatCode="\-\ \ \ \ #,##0"/>
    <numFmt numFmtId="208" formatCode="\-\ \ \ \ \ \ \ \ #,##0"/>
    <numFmt numFmtId="209" formatCode="\-\ \ \ \ \ \ #,##0"/>
    <numFmt numFmtId="210" formatCode="\ #,##0"/>
    <numFmt numFmtId="211" formatCode="\+\ \ \ \ \ \ \ \ \ \ \ \ #,##0"/>
    <numFmt numFmtId="212" formatCode="\ \ \ \ \ \ \ \ \ \ \ \ #,##0"/>
    <numFmt numFmtId="213" formatCode="&quot;+&quot;#,#00;\-#,#00"/>
    <numFmt numFmtId="214" formatCode="&quot;+&quot;#,#00;\-#,###"/>
    <numFmt numFmtId="215" formatCode="&quot;+&quot;#,##0;\-#,##0"/>
    <numFmt numFmtId="216" formatCode="#,##0_ ;[Red]\-#,##0\ "/>
    <numFmt numFmtId="217" formatCode="&quot;&quot;#,##0;\-#,##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 applyProtection="1">
      <alignment/>
      <protection hidden="1"/>
    </xf>
    <xf numFmtId="3" fontId="39" fillId="0" borderId="0" xfId="0" applyNumberFormat="1" applyFont="1" applyFill="1" applyAlignment="1" applyProtection="1">
      <alignment/>
      <protection hidden="1"/>
    </xf>
    <xf numFmtId="3" fontId="1" fillId="0" borderId="0" xfId="55" applyNumberFormat="1" applyFont="1" applyFill="1" applyProtection="1">
      <alignment/>
      <protection hidden="1"/>
    </xf>
    <xf numFmtId="3" fontId="2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 horizontal="right"/>
      <protection hidden="1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 horizontal="left"/>
      <protection hidden="1"/>
    </xf>
    <xf numFmtId="3" fontId="1" fillId="0" borderId="10" xfId="0" applyNumberFormat="1" applyFont="1" applyFill="1" applyBorder="1" applyAlignment="1" applyProtection="1">
      <alignment horizontal="left"/>
      <protection hidden="1"/>
    </xf>
    <xf numFmtId="3" fontId="1" fillId="0" borderId="11" xfId="0" applyNumberFormat="1" applyFont="1" applyFill="1" applyBorder="1" applyAlignment="1" applyProtection="1">
      <alignment/>
      <protection hidden="1"/>
    </xf>
    <xf numFmtId="3" fontId="1" fillId="0" borderId="11" xfId="0" applyNumberFormat="1" applyFont="1" applyFill="1" applyBorder="1" applyAlignment="1" applyProtection="1">
      <alignment horizontal="right" wrapText="1"/>
      <protection hidden="1"/>
    </xf>
    <xf numFmtId="3" fontId="2" fillId="0" borderId="12" xfId="0" applyNumberFormat="1" applyFont="1" applyFill="1" applyBorder="1" applyAlignment="1" applyProtection="1">
      <alignment horizontal="left"/>
      <protection hidden="1"/>
    </xf>
    <xf numFmtId="3" fontId="1" fillId="0" borderId="0" xfId="0" applyNumberFormat="1" applyFont="1" applyFill="1" applyAlignment="1" applyProtection="1">
      <alignment horizontal="left"/>
      <protection hidden="1"/>
    </xf>
    <xf numFmtId="3" fontId="2" fillId="0" borderId="0" xfId="0" applyNumberFormat="1" applyFont="1" applyFill="1" applyAlignment="1" applyProtection="1">
      <alignment horizontal="left"/>
      <protection hidden="1"/>
    </xf>
    <xf numFmtId="3" fontId="4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 horizontal="left"/>
      <protection hidden="1"/>
    </xf>
    <xf numFmtId="3" fontId="2" fillId="0" borderId="0" xfId="0" applyNumberFormat="1" applyFont="1" applyFill="1" applyBorder="1" applyAlignment="1" applyProtection="1">
      <alignment horizontal="left"/>
      <protection hidden="1"/>
    </xf>
    <xf numFmtId="3" fontId="40" fillId="0" borderId="10" xfId="0" applyNumberFormat="1" applyFont="1" applyFill="1" applyBorder="1" applyAlignment="1" applyProtection="1">
      <alignment/>
      <protection hidden="1"/>
    </xf>
    <xf numFmtId="3" fontId="1" fillId="0" borderId="12" xfId="0" applyNumberFormat="1" applyFont="1" applyFill="1" applyBorder="1" applyAlignment="1" applyProtection="1">
      <alignment horizontal="left" vertical="top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6 (i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SheetLayoutView="100" workbookViewId="0" topLeftCell="A1">
      <selection activeCell="A1" sqref="A1:H1"/>
    </sheetView>
  </sheetViews>
  <sheetFormatPr defaultColWidth="9.140625" defaultRowHeight="15" customHeight="1"/>
  <cols>
    <col min="1" max="1" width="30.7109375" style="1" customWidth="1"/>
    <col min="2" max="4" width="12.421875" style="1" customWidth="1"/>
    <col min="5" max="8" width="10.8515625" style="1" customWidth="1"/>
    <col min="9" max="16384" width="9.140625" style="1" customWidth="1"/>
  </cols>
  <sheetData>
    <row r="1" spans="1:8" ht="1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s="7" customFormat="1" ht="28.5" customHeight="1">
      <c r="A2" s="11" t="s">
        <v>1</v>
      </c>
      <c r="B2" s="12" t="str">
        <f>LEFT(C42,LEN(C42)-4)&amp;" "&amp;RIGHT(C42,4)</f>
        <v>November 2018</v>
      </c>
      <c r="C2" s="12" t="str">
        <f>LEFT(D42,LEN(D42)-4)&amp;" "&amp;RIGHT(D42,4)</f>
        <v>October 2019</v>
      </c>
      <c r="D2" s="12" t="str">
        <f>LEFT(E42,LEN(E42)-4)&amp;" "&amp;RIGHT(E42,4)</f>
        <v>November 2019</v>
      </c>
      <c r="E2" s="13" t="s">
        <v>2</v>
      </c>
      <c r="F2" s="13" t="s">
        <v>3</v>
      </c>
      <c r="G2" s="13" t="s">
        <v>4</v>
      </c>
      <c r="H2" s="13" t="s">
        <v>5</v>
      </c>
    </row>
    <row r="3" spans="1:8" ht="15" customHeight="1">
      <c r="A3" s="14" t="s">
        <v>6</v>
      </c>
      <c r="B3" s="14"/>
      <c r="C3" s="14"/>
      <c r="D3" s="14"/>
      <c r="E3" s="14"/>
      <c r="F3" s="14"/>
      <c r="G3" s="14"/>
      <c r="H3" s="14"/>
    </row>
    <row r="4" spans="1:8" s="8" customFormat="1" ht="15" customHeight="1">
      <c r="A4" s="15" t="s">
        <v>7</v>
      </c>
      <c r="B4" s="2">
        <f>C43</f>
        <v>5641</v>
      </c>
      <c r="C4" s="2">
        <f>D43</f>
        <v>5219</v>
      </c>
      <c r="D4" s="2">
        <f>E43</f>
        <v>5272</v>
      </c>
      <c r="E4" s="3">
        <f>D4-C4</f>
        <v>53</v>
      </c>
      <c r="F4" s="3">
        <f>D4-B4</f>
        <v>-369</v>
      </c>
      <c r="G4" s="2">
        <f>F43</f>
        <v>103</v>
      </c>
      <c r="H4" s="2">
        <f aca="true" t="shared" si="0" ref="H4:H13">G43</f>
        <v>5169</v>
      </c>
    </row>
    <row r="5" spans="1:8" ht="15" customHeight="1">
      <c r="A5" s="15" t="s">
        <v>8</v>
      </c>
      <c r="B5" s="2">
        <f aca="true" t="shared" si="1" ref="B5:D13">C44</f>
        <v>5135</v>
      </c>
      <c r="C5" s="2">
        <f t="shared" si="1"/>
        <v>5001</v>
      </c>
      <c r="D5" s="2">
        <f t="shared" si="1"/>
        <v>4890</v>
      </c>
      <c r="E5" s="3">
        <f aca="true" t="shared" si="2" ref="E5:E14">D5-C5</f>
        <v>-111</v>
      </c>
      <c r="F5" s="3">
        <f aca="true" t="shared" si="3" ref="F5:F14">D5-B5</f>
        <v>-245</v>
      </c>
      <c r="G5" s="2">
        <f aca="true" t="shared" si="4" ref="G5:G13">F44</f>
        <v>248</v>
      </c>
      <c r="H5" s="2">
        <f t="shared" si="0"/>
        <v>4642</v>
      </c>
    </row>
    <row r="6" spans="1:8" ht="15" customHeight="1">
      <c r="A6" s="15" t="s">
        <v>9</v>
      </c>
      <c r="B6" s="2">
        <f t="shared" si="1"/>
        <v>3669</v>
      </c>
      <c r="C6" s="2">
        <f t="shared" si="1"/>
        <v>3426</v>
      </c>
      <c r="D6" s="2">
        <f t="shared" si="1"/>
        <v>3363</v>
      </c>
      <c r="E6" s="3">
        <f t="shared" si="2"/>
        <v>-63</v>
      </c>
      <c r="F6" s="3">
        <f t="shared" si="3"/>
        <v>-306</v>
      </c>
      <c r="G6" s="2">
        <f t="shared" si="4"/>
        <v>291</v>
      </c>
      <c r="H6" s="2">
        <f t="shared" si="0"/>
        <v>3072</v>
      </c>
    </row>
    <row r="7" spans="1:8" ht="15" customHeight="1">
      <c r="A7" s="15" t="s">
        <v>10</v>
      </c>
      <c r="B7" s="2">
        <f t="shared" si="1"/>
        <v>5449</v>
      </c>
      <c r="C7" s="2">
        <f t="shared" si="1"/>
        <v>5304</v>
      </c>
      <c r="D7" s="2">
        <f t="shared" si="1"/>
        <v>5005</v>
      </c>
      <c r="E7" s="3">
        <f t="shared" si="2"/>
        <v>-299</v>
      </c>
      <c r="F7" s="3">
        <f t="shared" si="3"/>
        <v>-444</v>
      </c>
      <c r="G7" s="2">
        <f t="shared" si="4"/>
        <v>454</v>
      </c>
      <c r="H7" s="3">
        <f t="shared" si="0"/>
        <v>4551</v>
      </c>
    </row>
    <row r="8" spans="1:8" ht="15" customHeight="1">
      <c r="A8" s="15" t="s">
        <v>11</v>
      </c>
      <c r="B8" s="2">
        <f t="shared" si="1"/>
        <v>28120</v>
      </c>
      <c r="C8" s="2">
        <f t="shared" si="1"/>
        <v>25110</v>
      </c>
      <c r="D8" s="2">
        <f t="shared" si="1"/>
        <v>25369</v>
      </c>
      <c r="E8" s="3">
        <f t="shared" si="2"/>
        <v>259</v>
      </c>
      <c r="F8" s="3">
        <f t="shared" si="3"/>
        <v>-2751</v>
      </c>
      <c r="G8" s="2">
        <f t="shared" si="4"/>
        <v>2011</v>
      </c>
      <c r="H8" s="2">
        <f t="shared" si="0"/>
        <v>23358</v>
      </c>
    </row>
    <row r="9" spans="1:8" ht="15" customHeight="1">
      <c r="A9" s="15" t="s">
        <v>12</v>
      </c>
      <c r="B9" s="2">
        <f t="shared" si="1"/>
        <v>8820</v>
      </c>
      <c r="C9" s="2">
        <f t="shared" si="1"/>
        <v>7788</v>
      </c>
      <c r="D9" s="2">
        <f t="shared" si="1"/>
        <v>7910</v>
      </c>
      <c r="E9" s="3">
        <f t="shared" si="2"/>
        <v>122</v>
      </c>
      <c r="F9" s="3">
        <f t="shared" si="3"/>
        <v>-910</v>
      </c>
      <c r="G9" s="2">
        <f t="shared" si="4"/>
        <v>760</v>
      </c>
      <c r="H9" s="2">
        <f t="shared" si="0"/>
        <v>7150</v>
      </c>
    </row>
    <row r="10" spans="1:8" s="8" customFormat="1" ht="15" customHeight="1">
      <c r="A10" s="15" t="s">
        <v>13</v>
      </c>
      <c r="B10" s="2">
        <f t="shared" si="1"/>
        <v>7124</v>
      </c>
      <c r="C10" s="2">
        <f t="shared" si="1"/>
        <v>6237</v>
      </c>
      <c r="D10" s="2">
        <f t="shared" si="1"/>
        <v>6148</v>
      </c>
      <c r="E10" s="3">
        <f t="shared" si="2"/>
        <v>-89</v>
      </c>
      <c r="F10" s="3">
        <f t="shared" si="3"/>
        <v>-976</v>
      </c>
      <c r="G10" s="2">
        <f t="shared" si="4"/>
        <v>1232</v>
      </c>
      <c r="H10" s="2">
        <f t="shared" si="0"/>
        <v>4916</v>
      </c>
    </row>
    <row r="11" spans="1:8" ht="15" customHeight="1">
      <c r="A11" s="15" t="s">
        <v>14</v>
      </c>
      <c r="B11" s="2">
        <f t="shared" si="1"/>
        <v>21867</v>
      </c>
      <c r="C11" s="2">
        <f t="shared" si="1"/>
        <v>19329</v>
      </c>
      <c r="D11" s="2">
        <f t="shared" si="1"/>
        <v>19266</v>
      </c>
      <c r="E11" s="3">
        <f t="shared" si="2"/>
        <v>-63</v>
      </c>
      <c r="F11" s="3">
        <f t="shared" si="3"/>
        <v>-2601</v>
      </c>
      <c r="G11" s="4">
        <f t="shared" si="4"/>
        <v>2031</v>
      </c>
      <c r="H11" s="4">
        <f t="shared" si="0"/>
        <v>17235</v>
      </c>
    </row>
    <row r="12" spans="1:8" ht="15" customHeight="1">
      <c r="A12" s="15" t="s">
        <v>15</v>
      </c>
      <c r="B12" s="2">
        <f t="shared" si="1"/>
        <v>17814</v>
      </c>
      <c r="C12" s="2">
        <f t="shared" si="1"/>
        <v>16631</v>
      </c>
      <c r="D12" s="2">
        <f t="shared" si="1"/>
        <v>16628</v>
      </c>
      <c r="E12" s="3">
        <f t="shared" si="2"/>
        <v>-3</v>
      </c>
      <c r="F12" s="3">
        <f t="shared" si="3"/>
        <v>-1186</v>
      </c>
      <c r="G12" s="4">
        <f t="shared" si="4"/>
        <v>2033</v>
      </c>
      <c r="H12" s="4">
        <f t="shared" si="0"/>
        <v>14595</v>
      </c>
    </row>
    <row r="13" spans="1:8" ht="15" customHeight="1">
      <c r="A13" s="15" t="str">
        <f>"No occupation"&amp;CHAR(185)</f>
        <v>No occupation¹</v>
      </c>
      <c r="B13" s="2">
        <f t="shared" si="1"/>
        <v>7197</v>
      </c>
      <c r="C13" s="2">
        <f t="shared" si="1"/>
        <v>6916</v>
      </c>
      <c r="D13" s="2">
        <f t="shared" si="1"/>
        <v>6808</v>
      </c>
      <c r="E13" s="3">
        <f t="shared" si="2"/>
        <v>-108</v>
      </c>
      <c r="F13" s="3">
        <f t="shared" si="3"/>
        <v>-389</v>
      </c>
      <c r="G13" s="4">
        <f t="shared" si="4"/>
        <v>1837</v>
      </c>
      <c r="H13" s="4">
        <f t="shared" si="0"/>
        <v>4971</v>
      </c>
    </row>
    <row r="14" spans="1:8" ht="15" customHeight="1">
      <c r="A14" s="16" t="s">
        <v>16</v>
      </c>
      <c r="B14" s="5">
        <f>SUM(B4:B13)</f>
        <v>110836</v>
      </c>
      <c r="C14" s="5">
        <f>SUM(C4:C13)</f>
        <v>100961</v>
      </c>
      <c r="D14" s="5">
        <f>SUM(D4:D13)</f>
        <v>100659</v>
      </c>
      <c r="E14" s="17">
        <f t="shared" si="2"/>
        <v>-302</v>
      </c>
      <c r="F14" s="17">
        <f t="shared" si="3"/>
        <v>-10177</v>
      </c>
      <c r="G14" s="5">
        <f>SUM(G4:G13)</f>
        <v>11000</v>
      </c>
      <c r="H14" s="5">
        <f>SUM(H4:H13)</f>
        <v>89659</v>
      </c>
    </row>
    <row r="15" spans="1:8" ht="15" customHeight="1">
      <c r="A15" s="18"/>
      <c r="B15" s="18"/>
      <c r="C15" s="18"/>
      <c r="D15" s="18"/>
      <c r="E15" s="18"/>
      <c r="F15" s="18"/>
      <c r="G15" s="18"/>
      <c r="H15" s="18"/>
    </row>
    <row r="16" spans="1:8" ht="15" customHeight="1">
      <c r="A16" s="19" t="s">
        <v>17</v>
      </c>
      <c r="B16" s="19"/>
      <c r="C16" s="19"/>
      <c r="D16" s="19"/>
      <c r="E16" s="19"/>
      <c r="F16" s="19"/>
      <c r="G16" s="19"/>
      <c r="H16" s="19"/>
    </row>
    <row r="17" spans="1:8" ht="15" customHeight="1">
      <c r="A17" s="15" t="s">
        <v>7</v>
      </c>
      <c r="B17" s="2">
        <f>C53</f>
        <v>4585</v>
      </c>
      <c r="C17" s="2">
        <f>D53</f>
        <v>4395</v>
      </c>
      <c r="D17" s="2">
        <f>E53</f>
        <v>4443</v>
      </c>
      <c r="E17" s="3">
        <f>D17-C17</f>
        <v>48</v>
      </c>
      <c r="F17" s="3">
        <f>D17-B17</f>
        <v>-142</v>
      </c>
      <c r="G17" s="2">
        <f>F53</f>
        <v>67</v>
      </c>
      <c r="H17" s="2">
        <f aca="true" t="shared" si="5" ref="H17:H26">G53</f>
        <v>4376</v>
      </c>
    </row>
    <row r="18" spans="1:8" ht="15" customHeight="1">
      <c r="A18" s="15" t="s">
        <v>8</v>
      </c>
      <c r="B18" s="2">
        <f aca="true" t="shared" si="6" ref="B18:D26">C54</f>
        <v>6754</v>
      </c>
      <c r="C18" s="2">
        <f t="shared" si="6"/>
        <v>6972</v>
      </c>
      <c r="D18" s="2">
        <f t="shared" si="6"/>
        <v>6398</v>
      </c>
      <c r="E18" s="3">
        <f aca="true" t="shared" si="7" ref="E18:E27">D18-C18</f>
        <v>-574</v>
      </c>
      <c r="F18" s="3">
        <f aca="true" t="shared" si="8" ref="F18:F27">D18-B18</f>
        <v>-356</v>
      </c>
      <c r="G18" s="2">
        <f aca="true" t="shared" si="9" ref="G18:G26">F54</f>
        <v>216</v>
      </c>
      <c r="H18" s="2">
        <f t="shared" si="5"/>
        <v>6182</v>
      </c>
    </row>
    <row r="19" spans="1:8" s="8" customFormat="1" ht="15" customHeight="1">
      <c r="A19" s="15" t="s">
        <v>9</v>
      </c>
      <c r="B19" s="2">
        <f t="shared" si="6"/>
        <v>3125</v>
      </c>
      <c r="C19" s="2">
        <f t="shared" si="6"/>
        <v>2955</v>
      </c>
      <c r="D19" s="2">
        <f t="shared" si="6"/>
        <v>2925</v>
      </c>
      <c r="E19" s="3">
        <f t="shared" si="7"/>
        <v>-30</v>
      </c>
      <c r="F19" s="3">
        <f t="shared" si="8"/>
        <v>-200</v>
      </c>
      <c r="G19" s="2">
        <f t="shared" si="9"/>
        <v>151</v>
      </c>
      <c r="H19" s="2">
        <f t="shared" si="5"/>
        <v>2774</v>
      </c>
    </row>
    <row r="20" spans="1:8" ht="15" customHeight="1">
      <c r="A20" s="15" t="s">
        <v>10</v>
      </c>
      <c r="B20" s="2">
        <f t="shared" si="6"/>
        <v>15655</v>
      </c>
      <c r="C20" s="2">
        <f t="shared" si="6"/>
        <v>15768</v>
      </c>
      <c r="D20" s="2">
        <f t="shared" si="6"/>
        <v>14201</v>
      </c>
      <c r="E20" s="3">
        <f t="shared" si="7"/>
        <v>-1567</v>
      </c>
      <c r="F20" s="3">
        <f t="shared" si="8"/>
        <v>-1454</v>
      </c>
      <c r="G20" s="4">
        <f t="shared" si="9"/>
        <v>526</v>
      </c>
      <c r="H20" s="4">
        <f t="shared" si="5"/>
        <v>13675</v>
      </c>
    </row>
    <row r="21" spans="1:8" ht="15" customHeight="1">
      <c r="A21" s="15" t="s">
        <v>11</v>
      </c>
      <c r="B21" s="2">
        <f t="shared" si="6"/>
        <v>5129</v>
      </c>
      <c r="C21" s="2">
        <f t="shared" si="6"/>
        <v>4832</v>
      </c>
      <c r="D21" s="2">
        <f t="shared" si="6"/>
        <v>4840</v>
      </c>
      <c r="E21" s="3">
        <f t="shared" si="7"/>
        <v>8</v>
      </c>
      <c r="F21" s="3">
        <f t="shared" si="8"/>
        <v>-289</v>
      </c>
      <c r="G21" s="4">
        <f t="shared" si="9"/>
        <v>514</v>
      </c>
      <c r="H21" s="4">
        <f t="shared" si="5"/>
        <v>4326</v>
      </c>
    </row>
    <row r="22" spans="1:8" s="8" customFormat="1" ht="15" customHeight="1">
      <c r="A22" s="15" t="s">
        <v>12</v>
      </c>
      <c r="B22" s="2">
        <f t="shared" si="6"/>
        <v>17733</v>
      </c>
      <c r="C22" s="2">
        <f t="shared" si="6"/>
        <v>15385</v>
      </c>
      <c r="D22" s="2">
        <f t="shared" si="6"/>
        <v>15509</v>
      </c>
      <c r="E22" s="3">
        <f t="shared" si="7"/>
        <v>124</v>
      </c>
      <c r="F22" s="3">
        <f t="shared" si="8"/>
        <v>-2224</v>
      </c>
      <c r="G22" s="2">
        <f t="shared" si="9"/>
        <v>1613</v>
      </c>
      <c r="H22" s="2">
        <f t="shared" si="5"/>
        <v>13896</v>
      </c>
    </row>
    <row r="23" spans="1:8" ht="15" customHeight="1">
      <c r="A23" s="15" t="s">
        <v>13</v>
      </c>
      <c r="B23" s="2">
        <f t="shared" si="6"/>
        <v>12564</v>
      </c>
      <c r="C23" s="2">
        <f t="shared" si="6"/>
        <v>11172</v>
      </c>
      <c r="D23" s="2">
        <f t="shared" si="6"/>
        <v>10943</v>
      </c>
      <c r="E23" s="3">
        <f t="shared" si="7"/>
        <v>-229</v>
      </c>
      <c r="F23" s="3">
        <f t="shared" si="8"/>
        <v>-1621</v>
      </c>
      <c r="G23" s="2">
        <f t="shared" si="9"/>
        <v>1452</v>
      </c>
      <c r="H23" s="2">
        <f t="shared" si="5"/>
        <v>9491</v>
      </c>
    </row>
    <row r="24" spans="1:8" ht="15" customHeight="1">
      <c r="A24" s="15" t="s">
        <v>14</v>
      </c>
      <c r="B24" s="2">
        <f t="shared" si="6"/>
        <v>8399</v>
      </c>
      <c r="C24" s="2">
        <f t="shared" si="6"/>
        <v>7374</v>
      </c>
      <c r="D24" s="2">
        <f t="shared" si="6"/>
        <v>7160</v>
      </c>
      <c r="E24" s="3">
        <f t="shared" si="7"/>
        <v>-214</v>
      </c>
      <c r="F24" s="3">
        <f t="shared" si="8"/>
        <v>-1239</v>
      </c>
      <c r="G24" s="2">
        <f t="shared" si="9"/>
        <v>734</v>
      </c>
      <c r="H24" s="2">
        <f t="shared" si="5"/>
        <v>6426</v>
      </c>
    </row>
    <row r="25" spans="1:8" ht="15" customHeight="1">
      <c r="A25" s="15" t="s">
        <v>15</v>
      </c>
      <c r="B25" s="2">
        <f t="shared" si="6"/>
        <v>6556</v>
      </c>
      <c r="C25" s="2">
        <f t="shared" si="6"/>
        <v>5960</v>
      </c>
      <c r="D25" s="2">
        <f t="shared" si="6"/>
        <v>5880</v>
      </c>
      <c r="E25" s="3">
        <f t="shared" si="7"/>
        <v>-80</v>
      </c>
      <c r="F25" s="3">
        <f t="shared" si="8"/>
        <v>-676</v>
      </c>
      <c r="G25" s="6">
        <f t="shared" si="9"/>
        <v>899</v>
      </c>
      <c r="H25" s="6">
        <f t="shared" si="5"/>
        <v>4981</v>
      </c>
    </row>
    <row r="26" spans="1:8" ht="15" customHeight="1">
      <c r="A26" s="15" t="str">
        <f>"No occupation"&amp;CHAR(185)</f>
        <v>No occupation¹</v>
      </c>
      <c r="B26" s="2">
        <f t="shared" si="6"/>
        <v>4925</v>
      </c>
      <c r="C26" s="2">
        <f t="shared" si="6"/>
        <v>4685</v>
      </c>
      <c r="D26" s="2">
        <f t="shared" si="6"/>
        <v>4596</v>
      </c>
      <c r="E26" s="3">
        <f t="shared" si="7"/>
        <v>-89</v>
      </c>
      <c r="F26" s="3">
        <f t="shared" si="8"/>
        <v>-329</v>
      </c>
      <c r="G26" s="6">
        <f t="shared" si="9"/>
        <v>1190</v>
      </c>
      <c r="H26" s="6">
        <f t="shared" si="5"/>
        <v>3406</v>
      </c>
    </row>
    <row r="27" spans="1:8" ht="15" customHeight="1">
      <c r="A27" s="16" t="s">
        <v>18</v>
      </c>
      <c r="B27" s="5">
        <f>SUM(B17:B26)</f>
        <v>85425</v>
      </c>
      <c r="C27" s="5">
        <f>SUM(C17:C26)</f>
        <v>79498</v>
      </c>
      <c r="D27" s="5">
        <f>SUM(D17:D26)</f>
        <v>76895</v>
      </c>
      <c r="E27" s="5">
        <f t="shared" si="7"/>
        <v>-2603</v>
      </c>
      <c r="F27" s="5">
        <f t="shared" si="8"/>
        <v>-8530</v>
      </c>
      <c r="G27" s="5">
        <f>SUM(G17:G26)</f>
        <v>7362</v>
      </c>
      <c r="H27" s="5">
        <f>SUM(H17:H26)</f>
        <v>69533</v>
      </c>
    </row>
    <row r="28" spans="1:8" ht="15" customHeight="1">
      <c r="A28" s="18"/>
      <c r="B28" s="18"/>
      <c r="C28" s="18"/>
      <c r="D28" s="18"/>
      <c r="E28" s="18"/>
      <c r="F28" s="18"/>
      <c r="G28" s="18"/>
      <c r="H28" s="18"/>
    </row>
    <row r="29" spans="1:8" s="8" customFormat="1" ht="15" customHeight="1">
      <c r="A29" s="19" t="s">
        <v>19</v>
      </c>
      <c r="B29" s="19"/>
      <c r="C29" s="19"/>
      <c r="D29" s="19"/>
      <c r="E29" s="19"/>
      <c r="F29" s="19"/>
      <c r="G29" s="19"/>
      <c r="H29" s="19"/>
    </row>
    <row r="30" spans="1:8" ht="15" customHeight="1">
      <c r="A30" s="15" t="s">
        <v>7</v>
      </c>
      <c r="B30" s="2">
        <f>C63</f>
        <v>10226</v>
      </c>
      <c r="C30" s="2">
        <f>D63</f>
        <v>9614</v>
      </c>
      <c r="D30" s="2">
        <f>E63</f>
        <v>9715</v>
      </c>
      <c r="E30" s="3">
        <f>D30-C30</f>
        <v>101</v>
      </c>
      <c r="F30" s="3">
        <f>D30-B30</f>
        <v>-511</v>
      </c>
      <c r="G30" s="2">
        <f>F63</f>
        <v>170</v>
      </c>
      <c r="H30" s="2">
        <f aca="true" t="shared" si="10" ref="H30:H39">G63</f>
        <v>9545</v>
      </c>
    </row>
    <row r="31" spans="1:8" ht="15" customHeight="1">
      <c r="A31" s="15" t="s">
        <v>8</v>
      </c>
      <c r="B31" s="2">
        <f aca="true" t="shared" si="11" ref="B31:D39">C64</f>
        <v>11889</v>
      </c>
      <c r="C31" s="2">
        <f t="shared" si="11"/>
        <v>11973</v>
      </c>
      <c r="D31" s="2">
        <f t="shared" si="11"/>
        <v>11288</v>
      </c>
      <c r="E31" s="3">
        <f aca="true" t="shared" si="12" ref="E31:E40">D31-C31</f>
        <v>-685</v>
      </c>
      <c r="F31" s="3">
        <f aca="true" t="shared" si="13" ref="F31:F40">D31-B31</f>
        <v>-601</v>
      </c>
      <c r="G31" s="2">
        <f aca="true" t="shared" si="14" ref="G31:G39">F64</f>
        <v>464</v>
      </c>
      <c r="H31" s="2">
        <f t="shared" si="10"/>
        <v>10824</v>
      </c>
    </row>
    <row r="32" spans="1:8" ht="15" customHeight="1">
      <c r="A32" s="15" t="s">
        <v>9</v>
      </c>
      <c r="B32" s="2">
        <f t="shared" si="11"/>
        <v>6794</v>
      </c>
      <c r="C32" s="2">
        <f t="shared" si="11"/>
        <v>6381</v>
      </c>
      <c r="D32" s="2">
        <f t="shared" si="11"/>
        <v>6288</v>
      </c>
      <c r="E32" s="3">
        <f t="shared" si="12"/>
        <v>-93</v>
      </c>
      <c r="F32" s="3">
        <f t="shared" si="13"/>
        <v>-506</v>
      </c>
      <c r="G32" s="2">
        <f t="shared" si="14"/>
        <v>442</v>
      </c>
      <c r="H32" s="2">
        <f t="shared" si="10"/>
        <v>5846</v>
      </c>
    </row>
    <row r="33" spans="1:8" ht="15" customHeight="1">
      <c r="A33" s="15" t="s">
        <v>10</v>
      </c>
      <c r="B33" s="2">
        <f t="shared" si="11"/>
        <v>21104</v>
      </c>
      <c r="C33" s="2">
        <f t="shared" si="11"/>
        <v>21072</v>
      </c>
      <c r="D33" s="2">
        <f t="shared" si="11"/>
        <v>19206</v>
      </c>
      <c r="E33" s="3">
        <f t="shared" si="12"/>
        <v>-1866</v>
      </c>
      <c r="F33" s="3">
        <f t="shared" si="13"/>
        <v>-1898</v>
      </c>
      <c r="G33" s="2">
        <f t="shared" si="14"/>
        <v>980</v>
      </c>
      <c r="H33" s="2">
        <f t="shared" si="10"/>
        <v>18226</v>
      </c>
    </row>
    <row r="34" spans="1:8" ht="15" customHeight="1">
      <c r="A34" s="15" t="s">
        <v>11</v>
      </c>
      <c r="B34" s="2">
        <f t="shared" si="11"/>
        <v>33249</v>
      </c>
      <c r="C34" s="2">
        <f t="shared" si="11"/>
        <v>29942</v>
      </c>
      <c r="D34" s="2">
        <f t="shared" si="11"/>
        <v>30209</v>
      </c>
      <c r="E34" s="3">
        <f t="shared" si="12"/>
        <v>267</v>
      </c>
      <c r="F34" s="3">
        <f t="shared" si="13"/>
        <v>-3040</v>
      </c>
      <c r="G34" s="2">
        <f t="shared" si="14"/>
        <v>2525</v>
      </c>
      <c r="H34" s="2">
        <f t="shared" si="10"/>
        <v>27684</v>
      </c>
    </row>
    <row r="35" spans="1:8" ht="15" customHeight="1">
      <c r="A35" s="15" t="s">
        <v>12</v>
      </c>
      <c r="B35" s="2">
        <f t="shared" si="11"/>
        <v>26553</v>
      </c>
      <c r="C35" s="2">
        <f t="shared" si="11"/>
        <v>23173</v>
      </c>
      <c r="D35" s="2">
        <f t="shared" si="11"/>
        <v>23419</v>
      </c>
      <c r="E35" s="3">
        <f t="shared" si="12"/>
        <v>246</v>
      </c>
      <c r="F35" s="3">
        <f t="shared" si="13"/>
        <v>-3134</v>
      </c>
      <c r="G35" s="2">
        <f t="shared" si="14"/>
        <v>2373</v>
      </c>
      <c r="H35" s="2">
        <f t="shared" si="10"/>
        <v>21046</v>
      </c>
    </row>
    <row r="36" spans="1:8" ht="15" customHeight="1">
      <c r="A36" s="15" t="s">
        <v>13</v>
      </c>
      <c r="B36" s="2">
        <f t="shared" si="11"/>
        <v>19688</v>
      </c>
      <c r="C36" s="2">
        <f t="shared" si="11"/>
        <v>17409</v>
      </c>
      <c r="D36" s="2">
        <f t="shared" si="11"/>
        <v>17091</v>
      </c>
      <c r="E36" s="3">
        <f t="shared" si="12"/>
        <v>-318</v>
      </c>
      <c r="F36" s="3">
        <f t="shared" si="13"/>
        <v>-2597</v>
      </c>
      <c r="G36" s="2">
        <f t="shared" si="14"/>
        <v>2684</v>
      </c>
      <c r="H36" s="2">
        <f t="shared" si="10"/>
        <v>14407</v>
      </c>
    </row>
    <row r="37" spans="1:8" s="8" customFormat="1" ht="15" customHeight="1">
      <c r="A37" s="15" t="s">
        <v>14</v>
      </c>
      <c r="B37" s="2">
        <f t="shared" si="11"/>
        <v>30266</v>
      </c>
      <c r="C37" s="2">
        <f t="shared" si="11"/>
        <v>26703</v>
      </c>
      <c r="D37" s="2">
        <f t="shared" si="11"/>
        <v>26426</v>
      </c>
      <c r="E37" s="3">
        <f t="shared" si="12"/>
        <v>-277</v>
      </c>
      <c r="F37" s="3">
        <f t="shared" si="13"/>
        <v>-3840</v>
      </c>
      <c r="G37" s="2">
        <f t="shared" si="14"/>
        <v>2765</v>
      </c>
      <c r="H37" s="2">
        <f t="shared" si="10"/>
        <v>23661</v>
      </c>
    </row>
    <row r="38" spans="1:8" ht="15" customHeight="1">
      <c r="A38" s="15" t="s">
        <v>15</v>
      </c>
      <c r="B38" s="2">
        <f t="shared" si="11"/>
        <v>24370</v>
      </c>
      <c r="C38" s="2">
        <f t="shared" si="11"/>
        <v>22591</v>
      </c>
      <c r="D38" s="2">
        <f t="shared" si="11"/>
        <v>22508</v>
      </c>
      <c r="E38" s="3">
        <f t="shared" si="12"/>
        <v>-83</v>
      </c>
      <c r="F38" s="3">
        <f t="shared" si="13"/>
        <v>-1862</v>
      </c>
      <c r="G38" s="2">
        <f t="shared" si="14"/>
        <v>2932</v>
      </c>
      <c r="H38" s="2">
        <f t="shared" si="10"/>
        <v>19576</v>
      </c>
    </row>
    <row r="39" spans="1:8" ht="15" customHeight="1">
      <c r="A39" s="15" t="str">
        <f>"No occupation"&amp;CHAR(185)</f>
        <v>No occupation¹</v>
      </c>
      <c r="B39" s="2">
        <f t="shared" si="11"/>
        <v>12122</v>
      </c>
      <c r="C39" s="2">
        <f t="shared" si="11"/>
        <v>11601</v>
      </c>
      <c r="D39" s="2">
        <f t="shared" si="11"/>
        <v>11404</v>
      </c>
      <c r="E39" s="3">
        <f t="shared" si="12"/>
        <v>-197</v>
      </c>
      <c r="F39" s="3">
        <f t="shared" si="13"/>
        <v>-718</v>
      </c>
      <c r="G39" s="2">
        <f t="shared" si="14"/>
        <v>3027</v>
      </c>
      <c r="H39" s="2">
        <f t="shared" si="10"/>
        <v>8377</v>
      </c>
    </row>
    <row r="40" spans="1:8" ht="15" customHeight="1">
      <c r="A40" s="16" t="s">
        <v>16</v>
      </c>
      <c r="B40" s="5">
        <f>SUM(B30:B39)</f>
        <v>196261</v>
      </c>
      <c r="C40" s="5">
        <f>SUM(C30:C39)</f>
        <v>180459</v>
      </c>
      <c r="D40" s="5">
        <f>SUM(D30:D39)</f>
        <v>177554</v>
      </c>
      <c r="E40" s="17">
        <f t="shared" si="12"/>
        <v>-2905</v>
      </c>
      <c r="F40" s="20">
        <f t="shared" si="13"/>
        <v>-18707</v>
      </c>
      <c r="G40" s="9">
        <f>SUM(G30:G39)</f>
        <v>18362</v>
      </c>
      <c r="H40" s="9">
        <f>SUM(H30:H39)</f>
        <v>159192</v>
      </c>
    </row>
    <row r="41" spans="1:8" ht="15" customHeight="1">
      <c r="A41" s="21" t="str">
        <f>CHAR(185)&amp;" Includes those who never worked and those who have no stated occupation"</f>
        <v>¹ Includes those who never worked and those who have no stated occupation</v>
      </c>
      <c r="B41" s="21"/>
      <c r="C41" s="21"/>
      <c r="D41" s="21"/>
      <c r="E41" s="21"/>
      <c r="F41" s="21"/>
      <c r="G41" s="21"/>
      <c r="H41" s="21"/>
    </row>
    <row r="42" spans="1:7" ht="12.75" hidden="1">
      <c r="A42" t="s">
        <v>20</v>
      </c>
      <c r="B42" t="s">
        <v>21</v>
      </c>
      <c r="C42" t="s">
        <v>22</v>
      </c>
      <c r="D42" t="s">
        <v>23</v>
      </c>
      <c r="E42" t="s">
        <v>24</v>
      </c>
      <c r="F42" t="s">
        <v>25</v>
      </c>
      <c r="G42" t="s">
        <v>26</v>
      </c>
    </row>
    <row r="43" spans="1:7" ht="12.75" hidden="1">
      <c r="A43" t="s">
        <v>6</v>
      </c>
      <c r="B43" t="s">
        <v>27</v>
      </c>
      <c r="C43">
        <v>5641</v>
      </c>
      <c r="D43">
        <v>5219</v>
      </c>
      <c r="E43">
        <v>5272</v>
      </c>
      <c r="F43">
        <v>103</v>
      </c>
      <c r="G43">
        <v>5169</v>
      </c>
    </row>
    <row r="44" spans="1:7" ht="12.75" hidden="1">
      <c r="A44" t="s">
        <v>6</v>
      </c>
      <c r="B44" t="s">
        <v>28</v>
      </c>
      <c r="C44">
        <v>5135</v>
      </c>
      <c r="D44">
        <v>5001</v>
      </c>
      <c r="E44">
        <v>4890</v>
      </c>
      <c r="F44">
        <v>248</v>
      </c>
      <c r="G44">
        <v>4642</v>
      </c>
    </row>
    <row r="45" spans="1:7" ht="12.75" hidden="1">
      <c r="A45" t="s">
        <v>6</v>
      </c>
      <c r="B45" t="s">
        <v>29</v>
      </c>
      <c r="C45">
        <v>3669</v>
      </c>
      <c r="D45">
        <v>3426</v>
      </c>
      <c r="E45">
        <v>3363</v>
      </c>
      <c r="F45">
        <v>291</v>
      </c>
      <c r="G45">
        <v>3072</v>
      </c>
    </row>
    <row r="46" spans="1:7" ht="12.75" hidden="1">
      <c r="A46" t="s">
        <v>6</v>
      </c>
      <c r="B46" t="s">
        <v>30</v>
      </c>
      <c r="C46">
        <v>5449</v>
      </c>
      <c r="D46">
        <v>5304</v>
      </c>
      <c r="E46">
        <v>5005</v>
      </c>
      <c r="F46">
        <v>454</v>
      </c>
      <c r="G46">
        <v>4551</v>
      </c>
    </row>
    <row r="47" spans="1:7" ht="12.75" hidden="1">
      <c r="A47" t="s">
        <v>6</v>
      </c>
      <c r="B47" t="s">
        <v>31</v>
      </c>
      <c r="C47">
        <v>28120</v>
      </c>
      <c r="D47">
        <v>25110</v>
      </c>
      <c r="E47">
        <v>25369</v>
      </c>
      <c r="F47">
        <v>2011</v>
      </c>
      <c r="G47">
        <v>23358</v>
      </c>
    </row>
    <row r="48" spans="1:7" ht="12.75" hidden="1">
      <c r="A48" t="s">
        <v>6</v>
      </c>
      <c r="B48" t="s">
        <v>32</v>
      </c>
      <c r="C48">
        <v>8820</v>
      </c>
      <c r="D48">
        <v>7788</v>
      </c>
      <c r="E48">
        <v>7910</v>
      </c>
      <c r="F48">
        <v>760</v>
      </c>
      <c r="G48">
        <v>7150</v>
      </c>
    </row>
    <row r="49" spans="1:7" ht="12.75" hidden="1">
      <c r="A49" t="s">
        <v>6</v>
      </c>
      <c r="B49" t="s">
        <v>33</v>
      </c>
      <c r="C49">
        <v>7124</v>
      </c>
      <c r="D49">
        <v>6237</v>
      </c>
      <c r="E49">
        <v>6148</v>
      </c>
      <c r="F49">
        <v>1232</v>
      </c>
      <c r="G49">
        <v>4916</v>
      </c>
    </row>
    <row r="50" spans="1:7" ht="12.75" hidden="1">
      <c r="A50" t="s">
        <v>6</v>
      </c>
      <c r="B50" t="s">
        <v>34</v>
      </c>
      <c r="C50">
        <v>21867</v>
      </c>
      <c r="D50">
        <v>19329</v>
      </c>
      <c r="E50">
        <v>19266</v>
      </c>
      <c r="F50">
        <v>2031</v>
      </c>
      <c r="G50">
        <v>17235</v>
      </c>
    </row>
    <row r="51" spans="1:7" ht="12.75" hidden="1">
      <c r="A51" t="s">
        <v>6</v>
      </c>
      <c r="B51" t="s">
        <v>35</v>
      </c>
      <c r="C51">
        <v>17814</v>
      </c>
      <c r="D51">
        <v>16631</v>
      </c>
      <c r="E51">
        <v>16628</v>
      </c>
      <c r="F51">
        <v>2033</v>
      </c>
      <c r="G51">
        <v>14595</v>
      </c>
    </row>
    <row r="52" spans="1:7" ht="12.75" hidden="1">
      <c r="A52" t="s">
        <v>6</v>
      </c>
      <c r="B52" t="s">
        <v>36</v>
      </c>
      <c r="C52">
        <v>7197</v>
      </c>
      <c r="D52">
        <v>6916</v>
      </c>
      <c r="E52">
        <v>6808</v>
      </c>
      <c r="F52">
        <v>1837</v>
      </c>
      <c r="G52">
        <v>4971</v>
      </c>
    </row>
    <row r="53" spans="1:7" ht="12.75" hidden="1">
      <c r="A53" t="s">
        <v>17</v>
      </c>
      <c r="B53" t="s">
        <v>27</v>
      </c>
      <c r="C53">
        <v>4585</v>
      </c>
      <c r="D53">
        <v>4395</v>
      </c>
      <c r="E53">
        <v>4443</v>
      </c>
      <c r="F53">
        <v>67</v>
      </c>
      <c r="G53">
        <v>4376</v>
      </c>
    </row>
    <row r="54" spans="1:7" ht="12.75" hidden="1">
      <c r="A54" t="s">
        <v>17</v>
      </c>
      <c r="B54" t="s">
        <v>28</v>
      </c>
      <c r="C54">
        <v>6754</v>
      </c>
      <c r="D54">
        <v>6972</v>
      </c>
      <c r="E54">
        <v>6398</v>
      </c>
      <c r="F54">
        <v>216</v>
      </c>
      <c r="G54">
        <v>6182</v>
      </c>
    </row>
    <row r="55" spans="1:7" ht="12.75" hidden="1">
      <c r="A55" t="s">
        <v>17</v>
      </c>
      <c r="B55" t="s">
        <v>29</v>
      </c>
      <c r="C55">
        <v>3125</v>
      </c>
      <c r="D55">
        <v>2955</v>
      </c>
      <c r="E55">
        <v>2925</v>
      </c>
      <c r="F55">
        <v>151</v>
      </c>
      <c r="G55">
        <v>2774</v>
      </c>
    </row>
    <row r="56" spans="1:7" ht="12.75" hidden="1">
      <c r="A56" t="s">
        <v>17</v>
      </c>
      <c r="B56" t="s">
        <v>30</v>
      </c>
      <c r="C56">
        <v>15655</v>
      </c>
      <c r="D56">
        <v>15768</v>
      </c>
      <c r="E56">
        <v>14201</v>
      </c>
      <c r="F56">
        <v>526</v>
      </c>
      <c r="G56">
        <v>13675</v>
      </c>
    </row>
    <row r="57" spans="1:7" ht="12.75" hidden="1">
      <c r="A57" t="s">
        <v>17</v>
      </c>
      <c r="B57" t="s">
        <v>31</v>
      </c>
      <c r="C57">
        <v>5129</v>
      </c>
      <c r="D57">
        <v>4832</v>
      </c>
      <c r="E57">
        <v>4840</v>
      </c>
      <c r="F57">
        <v>514</v>
      </c>
      <c r="G57">
        <v>4326</v>
      </c>
    </row>
    <row r="58" spans="1:7" ht="12.75" hidden="1">
      <c r="A58" t="s">
        <v>17</v>
      </c>
      <c r="B58" t="s">
        <v>32</v>
      </c>
      <c r="C58">
        <v>17733</v>
      </c>
      <c r="D58">
        <v>15385</v>
      </c>
      <c r="E58">
        <v>15509</v>
      </c>
      <c r="F58">
        <v>1613</v>
      </c>
      <c r="G58">
        <v>13896</v>
      </c>
    </row>
    <row r="59" spans="1:7" ht="12.75" hidden="1">
      <c r="A59" t="s">
        <v>17</v>
      </c>
      <c r="B59" t="s">
        <v>33</v>
      </c>
      <c r="C59">
        <v>12564</v>
      </c>
      <c r="D59">
        <v>11172</v>
      </c>
      <c r="E59">
        <v>10943</v>
      </c>
      <c r="F59">
        <v>1452</v>
      </c>
      <c r="G59">
        <v>9491</v>
      </c>
    </row>
    <row r="60" spans="1:7" ht="12.75" hidden="1">
      <c r="A60" t="s">
        <v>17</v>
      </c>
      <c r="B60" t="s">
        <v>34</v>
      </c>
      <c r="C60">
        <v>8399</v>
      </c>
      <c r="D60">
        <v>7374</v>
      </c>
      <c r="E60">
        <v>7160</v>
      </c>
      <c r="F60">
        <v>734</v>
      </c>
      <c r="G60">
        <v>6426</v>
      </c>
    </row>
    <row r="61" spans="1:7" ht="12.75" hidden="1">
      <c r="A61" t="s">
        <v>17</v>
      </c>
      <c r="B61" t="s">
        <v>35</v>
      </c>
      <c r="C61">
        <v>6556</v>
      </c>
      <c r="D61">
        <v>5960</v>
      </c>
      <c r="E61">
        <v>5880</v>
      </c>
      <c r="F61">
        <v>899</v>
      </c>
      <c r="G61">
        <v>4981</v>
      </c>
    </row>
    <row r="62" spans="1:7" ht="12.75" hidden="1">
      <c r="A62" t="s">
        <v>17</v>
      </c>
      <c r="B62" t="s">
        <v>36</v>
      </c>
      <c r="C62">
        <v>4925</v>
      </c>
      <c r="D62">
        <v>4685</v>
      </c>
      <c r="E62">
        <v>4596</v>
      </c>
      <c r="F62">
        <v>1190</v>
      </c>
      <c r="G62">
        <v>3406</v>
      </c>
    </row>
    <row r="63" spans="1:7" ht="12.75" hidden="1">
      <c r="A63" t="s">
        <v>19</v>
      </c>
      <c r="B63" t="s">
        <v>27</v>
      </c>
      <c r="C63">
        <v>10226</v>
      </c>
      <c r="D63">
        <v>9614</v>
      </c>
      <c r="E63">
        <v>9715</v>
      </c>
      <c r="F63">
        <v>170</v>
      </c>
      <c r="G63">
        <v>9545</v>
      </c>
    </row>
    <row r="64" spans="1:7" ht="12.75" hidden="1">
      <c r="A64" t="s">
        <v>19</v>
      </c>
      <c r="B64" t="s">
        <v>28</v>
      </c>
      <c r="C64">
        <v>11889</v>
      </c>
      <c r="D64">
        <v>11973</v>
      </c>
      <c r="E64">
        <v>11288</v>
      </c>
      <c r="F64">
        <v>464</v>
      </c>
      <c r="G64">
        <v>10824</v>
      </c>
    </row>
    <row r="65" spans="1:7" ht="12.75" hidden="1">
      <c r="A65" t="s">
        <v>19</v>
      </c>
      <c r="B65" t="s">
        <v>29</v>
      </c>
      <c r="C65">
        <v>6794</v>
      </c>
      <c r="D65">
        <v>6381</v>
      </c>
      <c r="E65">
        <v>6288</v>
      </c>
      <c r="F65">
        <v>442</v>
      </c>
      <c r="G65">
        <v>5846</v>
      </c>
    </row>
    <row r="66" spans="1:7" ht="12.75" hidden="1">
      <c r="A66" t="s">
        <v>19</v>
      </c>
      <c r="B66" t="s">
        <v>30</v>
      </c>
      <c r="C66">
        <v>21104</v>
      </c>
      <c r="D66">
        <v>21072</v>
      </c>
      <c r="E66">
        <v>19206</v>
      </c>
      <c r="F66">
        <v>980</v>
      </c>
      <c r="G66">
        <v>18226</v>
      </c>
    </row>
    <row r="67" spans="1:7" ht="12.75" hidden="1">
      <c r="A67" t="s">
        <v>19</v>
      </c>
      <c r="B67" t="s">
        <v>31</v>
      </c>
      <c r="C67">
        <v>33249</v>
      </c>
      <c r="D67">
        <v>29942</v>
      </c>
      <c r="E67">
        <v>30209</v>
      </c>
      <c r="F67">
        <v>2525</v>
      </c>
      <c r="G67">
        <v>27684</v>
      </c>
    </row>
    <row r="68" spans="1:7" ht="12.75" hidden="1">
      <c r="A68" t="s">
        <v>19</v>
      </c>
      <c r="B68" t="s">
        <v>32</v>
      </c>
      <c r="C68">
        <v>26553</v>
      </c>
      <c r="D68">
        <v>23173</v>
      </c>
      <c r="E68">
        <v>23419</v>
      </c>
      <c r="F68">
        <v>2373</v>
      </c>
      <c r="G68">
        <v>21046</v>
      </c>
    </row>
    <row r="69" spans="1:7" ht="12.75" hidden="1">
      <c r="A69" t="s">
        <v>19</v>
      </c>
      <c r="B69" t="s">
        <v>33</v>
      </c>
      <c r="C69">
        <v>19688</v>
      </c>
      <c r="D69">
        <v>17409</v>
      </c>
      <c r="E69">
        <v>17091</v>
      </c>
      <c r="F69">
        <v>2684</v>
      </c>
      <c r="G69">
        <v>14407</v>
      </c>
    </row>
    <row r="70" spans="1:7" ht="12.75" hidden="1">
      <c r="A70" t="s">
        <v>19</v>
      </c>
      <c r="B70" t="s">
        <v>34</v>
      </c>
      <c r="C70">
        <v>30266</v>
      </c>
      <c r="D70">
        <v>26703</v>
      </c>
      <c r="E70">
        <v>26426</v>
      </c>
      <c r="F70">
        <v>2765</v>
      </c>
      <c r="G70">
        <v>23661</v>
      </c>
    </row>
    <row r="71" spans="1:7" ht="12.75" hidden="1">
      <c r="A71" t="s">
        <v>19</v>
      </c>
      <c r="B71" t="s">
        <v>35</v>
      </c>
      <c r="C71">
        <v>24370</v>
      </c>
      <c r="D71">
        <v>22591</v>
      </c>
      <c r="E71">
        <v>22508</v>
      </c>
      <c r="F71">
        <v>2932</v>
      </c>
      <c r="G71">
        <v>19576</v>
      </c>
    </row>
    <row r="72" spans="1:7" ht="12.75" hidden="1">
      <c r="A72" t="s">
        <v>19</v>
      </c>
      <c r="B72" t="s">
        <v>36</v>
      </c>
      <c r="C72">
        <v>12122</v>
      </c>
      <c r="D72">
        <v>11601</v>
      </c>
      <c r="E72">
        <v>11404</v>
      </c>
      <c r="F72">
        <v>3027</v>
      </c>
      <c r="G72">
        <v>8377</v>
      </c>
    </row>
  </sheetData>
  <sheetProtection password="A022" sheet="1"/>
  <mergeCells count="7">
    <mergeCell ref="A15:H15"/>
    <mergeCell ref="A16:H16"/>
    <mergeCell ref="A28:H28"/>
    <mergeCell ref="A29:H29"/>
    <mergeCell ref="A41:H41"/>
    <mergeCell ref="A1:H1"/>
    <mergeCell ref="A3:H3"/>
  </mergeCells>
  <printOptions/>
  <pageMargins left="0.5905511811023623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4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oreillymrg</dc:creator>
  <cp:keywords/>
  <dc:description/>
  <cp:lastModifiedBy>Sheila Bulman</cp:lastModifiedBy>
  <cp:lastPrinted>2014-06-03T12:37:33Z</cp:lastPrinted>
  <dcterms:created xsi:type="dcterms:W3CDTF">2001-05-31T09:22:34Z</dcterms:created>
  <dcterms:modified xsi:type="dcterms:W3CDTF">2019-12-03T13:24:32Z</dcterms:modified>
  <cp:category/>
  <cp:version/>
  <cp:contentType/>
  <cp:contentStatus/>
</cp:coreProperties>
</file>