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345" windowWidth="18075" windowHeight="12240" activeTab="0"/>
  </bookViews>
  <sheets>
    <sheet name="LR2017M01TBL9" sheetId="1" r:id="rId1"/>
  </sheets>
  <definedNames>
    <definedName name="_xlnm.Print_Area" localSheetId="0">'LR2017M01TBL9'!$A$1:$L$54</definedName>
    <definedName name="tbl9">'LR2017M01TBL9'!$A$77:$E$110</definedName>
  </definedNames>
  <calcPr fullCalcOnLoad="1"/>
</workbook>
</file>

<file path=xl/sharedStrings.xml><?xml version="1.0" encoding="utf-8"?>
<sst xmlns="http://schemas.openxmlformats.org/spreadsheetml/2006/main" count="86" uniqueCount="69">
  <si>
    <t>Table 9   Live Register Compositional Analysis</t>
  </si>
  <si>
    <t>Number</t>
  </si>
  <si>
    <t>% of total</t>
  </si>
  <si>
    <t>Sex</t>
  </si>
  <si>
    <t>Males</t>
  </si>
  <si>
    <t>Females</t>
  </si>
  <si>
    <t>Total</t>
  </si>
  <si>
    <t>Age</t>
  </si>
  <si>
    <t>Under 25 years</t>
  </si>
  <si>
    <t>25 years and over</t>
  </si>
  <si>
    <t>Scheme</t>
  </si>
  <si>
    <t>JB Claims</t>
  </si>
  <si>
    <t>JA Applications</t>
  </si>
  <si>
    <t>Other Registrants</t>
  </si>
  <si>
    <t>Duration of Continuous Registration</t>
  </si>
  <si>
    <t>Less than one year</t>
  </si>
  <si>
    <t>One year or more</t>
  </si>
  <si>
    <t>Nationality Grouping</t>
  </si>
  <si>
    <t>Irish Nationals</t>
  </si>
  <si>
    <t>Non-Irish Nationals</t>
  </si>
  <si>
    <t>Border, Midland and Western</t>
  </si>
  <si>
    <t>Southern and Eastern</t>
  </si>
  <si>
    <t>Last Held Occupation</t>
  </si>
  <si>
    <t>Managers and administrators</t>
  </si>
  <si>
    <t>Professional</t>
  </si>
  <si>
    <t>Associate professional and technical</t>
  </si>
  <si>
    <t>Clerical and secretarial</t>
  </si>
  <si>
    <t xml:space="preserve">Craft and related </t>
  </si>
  <si>
    <t>Personal and protective service</t>
  </si>
  <si>
    <t>Sales</t>
  </si>
  <si>
    <t>Plant and machine operatives</t>
  </si>
  <si>
    <t>Other occupation</t>
  </si>
  <si>
    <t>Casual Status</t>
  </si>
  <si>
    <t>No casual and part-time work</t>
  </si>
  <si>
    <t>Casual and part-time work</t>
  </si>
  <si>
    <t>group</t>
  </si>
  <si>
    <t>January2014</t>
  </si>
  <si>
    <t>January2015</t>
  </si>
  <si>
    <t>January2016</t>
  </si>
  <si>
    <t>January2017</t>
  </si>
  <si>
    <t>All Gender</t>
  </si>
  <si>
    <t>&lt;25</t>
  </si>
  <si>
    <t>25-65</t>
  </si>
  <si>
    <t>All Ages</t>
  </si>
  <si>
    <t>Jobs_Benefit</t>
  </si>
  <si>
    <t>Jobs_Allowance</t>
  </si>
  <si>
    <t>Other_Sch</t>
  </si>
  <si>
    <t>All_Schemes</t>
  </si>
  <si>
    <t>&lt;1yr</t>
  </si>
  <si>
    <t>1+yr</t>
  </si>
  <si>
    <t>All Duration</t>
  </si>
  <si>
    <t>Irish</t>
  </si>
  <si>
    <t>Non_Irish</t>
  </si>
  <si>
    <t>All Nationality</t>
  </si>
  <si>
    <t>Southern and  Eastern</t>
  </si>
  <si>
    <t>All Regions</t>
  </si>
  <si>
    <t>Managers and Administrators</t>
  </si>
  <si>
    <t>Professional Occupations</t>
  </si>
  <si>
    <t>Associate Professional And Technical Occupations</t>
  </si>
  <si>
    <t>Clerical And Secretarial Occupations</t>
  </si>
  <si>
    <t>Craft and Related Occupations</t>
  </si>
  <si>
    <t>Personal And Protective Service Occupations</t>
  </si>
  <si>
    <t>Sales And Customer Service Occupations</t>
  </si>
  <si>
    <t>Plant And Machine Operatives</t>
  </si>
  <si>
    <t>Other Occupations</t>
  </si>
  <si>
    <t>Unknown or no stated occupation or those who never worked</t>
  </si>
  <si>
    <t>All Occupations</t>
  </si>
  <si>
    <t>Casual</t>
  </si>
  <si>
    <t>All Casual and No Work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</si>
</sst>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3" fontId="2" fillId="0" borderId="0" xfId="0" applyNumberFormat="1" applyFont="1" applyFill="1" applyAlignment="1" applyProtection="1">
      <alignment horizontal="righ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3" fontId="2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Alignment="1" applyProtection="1">
      <alignment/>
      <protection hidden="1"/>
    </xf>
    <xf numFmtId="3" fontId="4" fillId="0" borderId="0" xfId="0" applyNumberFormat="1" applyFont="1" applyFill="1" applyAlignment="1" applyProtection="1">
      <alignment horizontal="right"/>
      <protection hidden="1"/>
    </xf>
    <xf numFmtId="164" fontId="5" fillId="0" borderId="0" xfId="0" applyNumberFormat="1" applyFont="1" applyFill="1" applyAlignment="1" applyProtection="1">
      <alignment horizontal="right"/>
      <protection hidden="1"/>
    </xf>
    <xf numFmtId="3" fontId="4" fillId="0" borderId="0" xfId="0" applyNumberFormat="1" applyFont="1" applyFill="1" applyBorder="1" applyAlignment="1" applyProtection="1">
      <alignment/>
      <protection hidden="1"/>
    </xf>
    <xf numFmtId="164" fontId="5" fillId="0" borderId="0" xfId="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Fill="1" applyAlignment="1" applyProtection="1">
      <alignment horizontal="right" wrapText="1"/>
      <protection hidden="1"/>
    </xf>
    <xf numFmtId="3" fontId="2" fillId="0" borderId="0" xfId="0" applyNumberFormat="1" applyFont="1" applyFill="1" applyAlignment="1" applyProtection="1">
      <alignment wrapText="1"/>
      <protection hidden="1"/>
    </xf>
    <xf numFmtId="0" fontId="42" fillId="0" borderId="10" xfId="0" applyFont="1" applyFill="1" applyBorder="1" applyAlignment="1" applyProtection="1">
      <alignment horizontal="left"/>
      <protection hidden="1"/>
    </xf>
    <xf numFmtId="0" fontId="43" fillId="0" borderId="0" xfId="0" applyFont="1" applyFill="1" applyAlignment="1" applyProtection="1">
      <alignment/>
      <protection hidden="1"/>
    </xf>
    <xf numFmtId="49" fontId="44" fillId="0" borderId="0" xfId="0" applyNumberFormat="1" applyFont="1" applyFill="1" applyAlignment="1" applyProtection="1">
      <alignment horizontal="right" wrapText="1"/>
      <protection hidden="1"/>
    </xf>
    <xf numFmtId="2" fontId="42" fillId="0" borderId="11" xfId="0" applyNumberFormat="1" applyFont="1" applyFill="1" applyBorder="1" applyAlignment="1" applyProtection="1">
      <alignment horizontal="center" vertical="center"/>
      <protection hidden="1"/>
    </xf>
    <xf numFmtId="2" fontId="43" fillId="0" borderId="11" xfId="0" applyNumberFormat="1" applyFont="1" applyFill="1" applyBorder="1" applyAlignment="1" applyProtection="1">
      <alignment horizontal="center"/>
      <protection hidden="1"/>
    </xf>
    <xf numFmtId="49" fontId="43" fillId="0" borderId="0" xfId="0" applyNumberFormat="1" applyFont="1" applyFill="1" applyAlignment="1" applyProtection="1">
      <alignment horizontal="right" wrapText="1"/>
      <protection hidden="1"/>
    </xf>
    <xf numFmtId="49" fontId="44" fillId="0" borderId="10" xfId="0" applyNumberFormat="1" applyFont="1" applyFill="1" applyBorder="1" applyAlignment="1" applyProtection="1">
      <alignment horizontal="right" wrapText="1"/>
      <protection hidden="1"/>
    </xf>
    <xf numFmtId="3" fontId="42" fillId="0" borderId="10" xfId="0" applyNumberFormat="1" applyFont="1" applyFill="1" applyBorder="1" applyAlignment="1" applyProtection="1">
      <alignment horizontal="right"/>
      <protection hidden="1"/>
    </xf>
    <xf numFmtId="49" fontId="5" fillId="0" borderId="10" xfId="0" applyNumberFormat="1" applyFont="1" applyFill="1" applyBorder="1" applyAlignment="1" applyProtection="1">
      <alignment horizontal="right" wrapText="1"/>
      <protection hidden="1"/>
    </xf>
    <xf numFmtId="49" fontId="42" fillId="0" borderId="0" xfId="0" applyNumberFormat="1" applyFont="1" applyFill="1" applyAlignment="1" applyProtection="1">
      <alignment horizontal="right" wrapText="1"/>
      <protection hidden="1"/>
    </xf>
    <xf numFmtId="0" fontId="42" fillId="0" borderId="0" xfId="0" applyFont="1" applyFill="1" applyAlignment="1" applyProtection="1">
      <alignment horizontal="left"/>
      <protection hidden="1"/>
    </xf>
    <xf numFmtId="0" fontId="43" fillId="0" borderId="0" xfId="0" applyFont="1" applyFill="1" applyBorder="1" applyAlignment="1" applyProtection="1">
      <alignment/>
      <protection hidden="1"/>
    </xf>
    <xf numFmtId="3" fontId="45" fillId="0" borderId="0" xfId="0" applyNumberFormat="1" applyFont="1" applyFill="1" applyBorder="1" applyAlignment="1" applyProtection="1">
      <alignment horizontal="right"/>
      <protection hidden="1"/>
    </xf>
    <xf numFmtId="3" fontId="43" fillId="0" borderId="0" xfId="0" applyNumberFormat="1" applyFont="1" applyFill="1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49" fontId="43" fillId="0" borderId="0" xfId="0" applyNumberFormat="1" applyFont="1" applyFill="1" applyAlignment="1" applyProtection="1">
      <alignment horizontal="left" indent="3"/>
      <protection hidden="1"/>
    </xf>
    <xf numFmtId="49" fontId="42" fillId="0" borderId="0" xfId="0" applyNumberFormat="1" applyFont="1" applyFill="1" applyAlignment="1" applyProtection="1">
      <alignment horizontal="left" indent="3"/>
      <protection hidden="1"/>
    </xf>
    <xf numFmtId="0" fontId="44" fillId="0" borderId="0" xfId="0" applyFont="1" applyFill="1" applyAlignment="1" applyProtection="1">
      <alignment/>
      <protection hidden="1"/>
    </xf>
    <xf numFmtId="0" fontId="42" fillId="0" borderId="0" xfId="0" applyFont="1" applyFill="1" applyAlignment="1" applyProtection="1">
      <alignment/>
      <protection hidden="1"/>
    </xf>
    <xf numFmtId="49" fontId="43" fillId="0" borderId="0" xfId="0" applyNumberFormat="1" applyFont="1" applyFill="1" applyAlignment="1" applyProtection="1">
      <alignment horizontal="left" wrapText="1" indent="3"/>
      <protection hidden="1"/>
    </xf>
    <xf numFmtId="0" fontId="43" fillId="0" borderId="0" xfId="0" applyFont="1" applyFill="1" applyAlignment="1" applyProtection="1">
      <alignment wrapText="1"/>
      <protection hidden="1"/>
    </xf>
    <xf numFmtId="0" fontId="43" fillId="0" borderId="0" xfId="0" applyNumberFormat="1" applyFont="1" applyFill="1" applyAlignment="1" applyProtection="1">
      <alignment horizontal="left" indent="3"/>
      <protection hidden="1"/>
    </xf>
    <xf numFmtId="0" fontId="44" fillId="0" borderId="10" xfId="0" applyFont="1" applyFill="1" applyBorder="1" applyAlignment="1" applyProtection="1">
      <alignment/>
      <protection hidden="1"/>
    </xf>
    <xf numFmtId="3" fontId="43" fillId="0" borderId="10" xfId="0" applyNumberFormat="1" applyFont="1" applyFill="1" applyBorder="1" applyAlignment="1" applyProtection="1">
      <alignment/>
      <protection hidden="1"/>
    </xf>
    <xf numFmtId="3" fontId="43" fillId="0" borderId="10" xfId="0" applyNumberFormat="1" applyFont="1" applyFill="1" applyBorder="1" applyAlignment="1" applyProtection="1">
      <alignment horizontal="right"/>
      <protection hidden="1"/>
    </xf>
    <xf numFmtId="0" fontId="43" fillId="0" borderId="11" xfId="0" applyFont="1" applyFill="1" applyBorder="1" applyAlignment="1" applyProtection="1">
      <alignment horizontal="left"/>
      <protection hidden="1"/>
    </xf>
    <xf numFmtId="0" fontId="43" fillId="0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64" fontId="43" fillId="0" borderId="0" xfId="0" applyNumberFormat="1" applyFont="1" applyFill="1" applyAlignment="1" applyProtection="1">
      <alignment/>
      <protection hidden="1"/>
    </xf>
    <xf numFmtId="3" fontId="43" fillId="0" borderId="0" xfId="0" applyNumberFormat="1" applyFont="1" applyFill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">
      <selection activeCell="A1" sqref="A1:L1"/>
    </sheetView>
  </sheetViews>
  <sheetFormatPr defaultColWidth="9.140625" defaultRowHeight="15" customHeight="1"/>
  <cols>
    <col min="1" max="1" width="31.00390625" style="32" customWidth="1"/>
    <col min="2" max="3" width="8.7109375" style="15" customWidth="1"/>
    <col min="4" max="4" width="1.7109375" style="15" customWidth="1"/>
    <col min="5" max="6" width="8.7109375" style="15" customWidth="1"/>
    <col min="7" max="7" width="1.7109375" style="15" customWidth="1"/>
    <col min="8" max="8" width="8.7109375" style="15" customWidth="1"/>
    <col min="9" max="9" width="8.7109375" style="43" customWidth="1"/>
    <col min="10" max="10" width="1.7109375" style="43" customWidth="1"/>
    <col min="11" max="12" width="8.7109375" style="15" customWidth="1"/>
    <col min="13" max="16384" width="9.140625" style="15" customWidth="1"/>
  </cols>
  <sheetData>
    <row r="1" spans="1:12" s="15" customFormat="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9" customFormat="1" ht="15" customHeight="1">
      <c r="A2" s="16"/>
      <c r="B2" s="17" t="str">
        <f>LEFT(B77,LEN(B77)-4)&amp;" "&amp;RIGHT(B77,4)</f>
        <v>January 2014</v>
      </c>
      <c r="C2" s="17"/>
      <c r="D2" s="18"/>
      <c r="E2" s="17" t="str">
        <f>LEFT(C77,LEN(C77)-4)&amp;" "&amp;RIGHT(C77,4)</f>
        <v>January 2015</v>
      </c>
      <c r="F2" s="17"/>
      <c r="G2" s="18"/>
      <c r="H2" s="17" t="str">
        <f>LEFT(D77,LEN(D77)-4)&amp;" "&amp;RIGHT(D77,4)</f>
        <v>January 2016</v>
      </c>
      <c r="I2" s="17"/>
      <c r="J2" s="18"/>
      <c r="K2" s="17" t="str">
        <f>LEFT(E77,LEN(E77)-4)&amp;" "&amp;RIGHT(E77,4)</f>
        <v>January 2017</v>
      </c>
      <c r="L2" s="17"/>
    </row>
    <row r="3" spans="1:12" s="23" customFormat="1" ht="15" customHeight="1">
      <c r="A3" s="20"/>
      <c r="B3" s="21" t="s">
        <v>1</v>
      </c>
      <c r="C3" s="22" t="s">
        <v>2</v>
      </c>
      <c r="D3" s="22"/>
      <c r="E3" s="21" t="s">
        <v>1</v>
      </c>
      <c r="F3" s="22" t="s">
        <v>2</v>
      </c>
      <c r="G3" s="22"/>
      <c r="H3" s="21" t="s">
        <v>1</v>
      </c>
      <c r="I3" s="22" t="s">
        <v>2</v>
      </c>
      <c r="J3" s="22"/>
      <c r="K3" s="21" t="s">
        <v>1</v>
      </c>
      <c r="L3" s="22" t="s">
        <v>2</v>
      </c>
    </row>
    <row r="4" spans="1:12" s="15" customFormat="1" ht="15" customHeight="1">
      <c r="A4" s="24" t="s">
        <v>3</v>
      </c>
      <c r="B4" s="25"/>
      <c r="C4" s="26"/>
      <c r="D4" s="26"/>
      <c r="E4" s="27"/>
      <c r="F4" s="26"/>
      <c r="G4" s="26"/>
      <c r="H4" s="25"/>
      <c r="I4" s="28"/>
      <c r="J4" s="28"/>
      <c r="K4" s="26"/>
      <c r="L4" s="29"/>
    </row>
    <row r="5" spans="1:12" s="15" customFormat="1" ht="15" customHeight="1">
      <c r="A5" s="30" t="s">
        <v>4</v>
      </c>
      <c r="B5" s="1">
        <f>B78</f>
        <v>248533</v>
      </c>
      <c r="C5" s="2">
        <f>B5/B7*100</f>
        <v>62.25090420895493</v>
      </c>
      <c r="D5" s="2"/>
      <c r="E5" s="3">
        <f>C78</f>
        <v>218527</v>
      </c>
      <c r="F5" s="4">
        <f>E5/E7*100</f>
        <v>60.97701855034935</v>
      </c>
      <c r="G5" s="4"/>
      <c r="H5" s="3">
        <f>D78</f>
        <v>191631</v>
      </c>
      <c r="I5" s="4">
        <f>H5/H7*100</f>
        <v>59.60287764413881</v>
      </c>
      <c r="J5" s="4"/>
      <c r="K5" s="5">
        <f>E78</f>
        <v>161365</v>
      </c>
      <c r="L5" s="4">
        <f>K5/K7*100</f>
        <v>58.27723444519886</v>
      </c>
    </row>
    <row r="6" spans="1:12" s="15" customFormat="1" ht="15" customHeight="1">
      <c r="A6" s="30" t="s">
        <v>5</v>
      </c>
      <c r="B6" s="1">
        <f>B79</f>
        <v>150711</v>
      </c>
      <c r="C6" s="2">
        <f>B6/B7*100</f>
        <v>37.74909579104507</v>
      </c>
      <c r="D6" s="2"/>
      <c r="E6" s="3">
        <f>C79</f>
        <v>139849</v>
      </c>
      <c r="F6" s="4">
        <f>E6/E7*100</f>
        <v>39.02298144965064</v>
      </c>
      <c r="G6" s="4"/>
      <c r="H6" s="3">
        <f>D79</f>
        <v>129882</v>
      </c>
      <c r="I6" s="4">
        <f>H6/H7*100</f>
        <v>40.39712235586119</v>
      </c>
      <c r="J6" s="4"/>
      <c r="K6" s="5">
        <f>E79</f>
        <v>115527</v>
      </c>
      <c r="L6" s="4">
        <f>K6/K7*100</f>
        <v>41.72276555480115</v>
      </c>
    </row>
    <row r="7" spans="1:12" s="15" customFormat="1" ht="15" customHeight="1">
      <c r="A7" s="31" t="s">
        <v>6</v>
      </c>
      <c r="B7" s="6">
        <f>B80</f>
        <v>399244</v>
      </c>
      <c r="C7" s="7">
        <f>B7/B7*100</f>
        <v>100</v>
      </c>
      <c r="D7" s="7"/>
      <c r="E7" s="8">
        <f>C80</f>
        <v>358376</v>
      </c>
      <c r="F7" s="9">
        <f>E7/E7*100</f>
        <v>100</v>
      </c>
      <c r="G7" s="9"/>
      <c r="H7" s="10">
        <f>D80</f>
        <v>321513</v>
      </c>
      <c r="I7" s="9">
        <f>H7/H7*100</f>
        <v>100</v>
      </c>
      <c r="J7" s="9"/>
      <c r="K7" s="11">
        <f>E80</f>
        <v>276892</v>
      </c>
      <c r="L7" s="9">
        <f>K7/K7*100</f>
        <v>100</v>
      </c>
    </row>
    <row r="8" spans="1:12" s="15" customFormat="1" ht="15" customHeight="1">
      <c r="A8" s="32"/>
      <c r="B8" s="1"/>
      <c r="C8" s="2"/>
      <c r="D8" s="2"/>
      <c r="E8" s="3"/>
      <c r="F8" s="4"/>
      <c r="G8" s="4"/>
      <c r="H8" s="3"/>
      <c r="I8" s="4"/>
      <c r="J8" s="4"/>
      <c r="K8" s="5"/>
      <c r="L8" s="4"/>
    </row>
    <row r="9" spans="1:12" s="15" customFormat="1" ht="15" customHeight="1">
      <c r="A9" s="24" t="s">
        <v>7</v>
      </c>
      <c r="B9" s="1"/>
      <c r="C9" s="2"/>
      <c r="D9" s="2"/>
      <c r="E9" s="3"/>
      <c r="F9" s="4"/>
      <c r="G9" s="4"/>
      <c r="H9" s="3"/>
      <c r="I9" s="4"/>
      <c r="J9" s="4"/>
      <c r="K9" s="5"/>
      <c r="L9" s="4"/>
    </row>
    <row r="10" spans="1:12" s="15" customFormat="1" ht="15" customHeight="1">
      <c r="A10" s="30" t="s">
        <v>8</v>
      </c>
      <c r="B10" s="1">
        <f>B81</f>
        <v>60481</v>
      </c>
      <c r="C10" s="2">
        <f>B10/B12*100</f>
        <v>15.148881385819198</v>
      </c>
      <c r="D10" s="2"/>
      <c r="E10" s="3">
        <f>C81</f>
        <v>49240</v>
      </c>
      <c r="F10" s="4">
        <f>E10/E12*100</f>
        <v>13.739759358885639</v>
      </c>
      <c r="G10" s="4"/>
      <c r="H10" s="3">
        <f>D81</f>
        <v>39751</v>
      </c>
      <c r="I10" s="4">
        <f>H10/H12*100</f>
        <v>12.363730237968605</v>
      </c>
      <c r="J10" s="4"/>
      <c r="K10" s="5">
        <f>E81</f>
        <v>31396</v>
      </c>
      <c r="L10" s="4">
        <f>K10/K12*100</f>
        <v>11.338716900452162</v>
      </c>
    </row>
    <row r="11" spans="1:12" s="15" customFormat="1" ht="15" customHeight="1">
      <c r="A11" s="30" t="s">
        <v>9</v>
      </c>
      <c r="B11" s="1">
        <f>B82</f>
        <v>338763</v>
      </c>
      <c r="C11" s="2">
        <f>B11/B12*100</f>
        <v>84.85111861418079</v>
      </c>
      <c r="D11" s="2"/>
      <c r="E11" s="3">
        <f>C82</f>
        <v>309136</v>
      </c>
      <c r="F11" s="4">
        <f>E11/E12*100</f>
        <v>86.26024064111436</v>
      </c>
      <c r="G11" s="4"/>
      <c r="H11" s="3">
        <f>D82</f>
        <v>281762</v>
      </c>
      <c r="I11" s="4">
        <f>H11/H12*100</f>
        <v>87.63626976203139</v>
      </c>
      <c r="J11" s="4"/>
      <c r="K11" s="5">
        <f>E82</f>
        <v>245496</v>
      </c>
      <c r="L11" s="4">
        <f>K11/K12*100</f>
        <v>88.66128309954784</v>
      </c>
    </row>
    <row r="12" spans="1:12" s="15" customFormat="1" ht="15" customHeight="1">
      <c r="A12" s="31" t="s">
        <v>6</v>
      </c>
      <c r="B12" s="6">
        <f>B83</f>
        <v>399244</v>
      </c>
      <c r="C12" s="9">
        <f>B12/B12*100</f>
        <v>100</v>
      </c>
      <c r="D12" s="9"/>
      <c r="E12" s="8">
        <f>C83</f>
        <v>358376</v>
      </c>
      <c r="F12" s="9">
        <f>E12/E12*100</f>
        <v>100</v>
      </c>
      <c r="G12" s="9"/>
      <c r="H12" s="10">
        <f>D83</f>
        <v>321513</v>
      </c>
      <c r="I12" s="9">
        <f>H12/H12*100</f>
        <v>100</v>
      </c>
      <c r="J12" s="9"/>
      <c r="K12" s="11">
        <f>E83</f>
        <v>276892</v>
      </c>
      <c r="L12" s="9">
        <f>K12/K12*100</f>
        <v>100</v>
      </c>
    </row>
    <row r="13" spans="1:12" s="15" customFormat="1" ht="15" customHeight="1">
      <c r="A13" s="32"/>
      <c r="B13" s="1"/>
      <c r="C13" s="2"/>
      <c r="D13" s="2"/>
      <c r="E13" s="3"/>
      <c r="F13" s="4"/>
      <c r="G13" s="4"/>
      <c r="H13" s="3"/>
      <c r="I13" s="4"/>
      <c r="J13" s="4"/>
      <c r="K13" s="5"/>
      <c r="L13" s="4"/>
    </row>
    <row r="14" spans="1:12" s="15" customFormat="1" ht="15" customHeight="1">
      <c r="A14" s="24" t="s">
        <v>10</v>
      </c>
      <c r="B14" s="1"/>
      <c r="C14" s="2"/>
      <c r="D14" s="2"/>
      <c r="E14" s="3"/>
      <c r="F14" s="4"/>
      <c r="G14" s="4"/>
      <c r="H14" s="3"/>
      <c r="I14" s="4"/>
      <c r="J14" s="4"/>
      <c r="K14" s="5"/>
      <c r="L14" s="4"/>
    </row>
    <row r="15" spans="1:12" s="15" customFormat="1" ht="15" customHeight="1">
      <c r="A15" s="30" t="s">
        <v>11</v>
      </c>
      <c r="B15" s="1">
        <f>B84</f>
        <v>61027</v>
      </c>
      <c r="C15" s="2">
        <f>B15/B18*100</f>
        <v>15.285639859334141</v>
      </c>
      <c r="D15" s="2"/>
      <c r="E15" s="3">
        <f>C84</f>
        <v>51386</v>
      </c>
      <c r="F15" s="4">
        <f>E15/E18*100</f>
        <v>14.338571779360226</v>
      </c>
      <c r="G15" s="4"/>
      <c r="H15" s="3">
        <f>D84</f>
        <v>45417</v>
      </c>
      <c r="I15" s="4">
        <f>H15/H18*100</f>
        <v>14.126022897985463</v>
      </c>
      <c r="J15" s="4"/>
      <c r="K15" s="5">
        <f>E84</f>
        <v>41264</v>
      </c>
      <c r="L15" s="4">
        <f>K15/K18*100</f>
        <v>14.902561287433366</v>
      </c>
    </row>
    <row r="16" spans="1:12" s="15" customFormat="1" ht="15" customHeight="1">
      <c r="A16" s="30" t="s">
        <v>12</v>
      </c>
      <c r="B16" s="1">
        <f>B85</f>
        <v>302801</v>
      </c>
      <c r="C16" s="2">
        <f>B16/B18*100</f>
        <v>75.84359439340354</v>
      </c>
      <c r="D16" s="2"/>
      <c r="E16" s="3">
        <f>C85</f>
        <v>272370</v>
      </c>
      <c r="F16" s="4">
        <f>E16/E18*100</f>
        <v>76.00118311494073</v>
      </c>
      <c r="G16" s="4"/>
      <c r="H16" s="3">
        <f>D85</f>
        <v>243724</v>
      </c>
      <c r="I16" s="4">
        <f>H16/H18*100</f>
        <v>75.80533291033333</v>
      </c>
      <c r="J16" s="4"/>
      <c r="K16" s="5">
        <f>E85</f>
        <v>205782</v>
      </c>
      <c r="L16" s="4">
        <f>K16/K18*100</f>
        <v>74.31850685465812</v>
      </c>
    </row>
    <row r="17" spans="1:12" s="15" customFormat="1" ht="15" customHeight="1">
      <c r="A17" s="30" t="s">
        <v>13</v>
      </c>
      <c r="B17" s="1">
        <f>B86</f>
        <v>35416</v>
      </c>
      <c r="C17" s="2">
        <f>B17/B18*100</f>
        <v>8.870765747262325</v>
      </c>
      <c r="D17" s="2"/>
      <c r="E17" s="3">
        <f>C86</f>
        <v>34620</v>
      </c>
      <c r="F17" s="4">
        <f>E17/E18*100</f>
        <v>9.660245105699042</v>
      </c>
      <c r="G17" s="4"/>
      <c r="H17" s="3">
        <f>D86</f>
        <v>32372</v>
      </c>
      <c r="I17" s="4">
        <f>H17/H18*100</f>
        <v>10.068644191681207</v>
      </c>
      <c r="J17" s="4"/>
      <c r="K17" s="5">
        <f>E86</f>
        <v>29846</v>
      </c>
      <c r="L17" s="4">
        <f>K17/K18*100</f>
        <v>10.778931857908498</v>
      </c>
    </row>
    <row r="18" spans="1:12" s="15" customFormat="1" ht="15" customHeight="1">
      <c r="A18" s="31" t="s">
        <v>6</v>
      </c>
      <c r="B18" s="6">
        <f>B87</f>
        <v>399244</v>
      </c>
      <c r="C18" s="2">
        <f>B18/B18*100</f>
        <v>100</v>
      </c>
      <c r="D18" s="2"/>
      <c r="E18" s="10">
        <f>C87</f>
        <v>358376</v>
      </c>
      <c r="F18" s="9">
        <f>E18/E18*100</f>
        <v>100</v>
      </c>
      <c r="G18" s="9"/>
      <c r="H18" s="10">
        <f>D87</f>
        <v>321513</v>
      </c>
      <c r="I18" s="9">
        <f>H18/H18*100</f>
        <v>100</v>
      </c>
      <c r="J18" s="9"/>
      <c r="K18" s="11">
        <f>E87</f>
        <v>276892</v>
      </c>
      <c r="L18" s="9">
        <f>K18/K18*100</f>
        <v>100</v>
      </c>
    </row>
    <row r="19" spans="1:12" s="15" customFormat="1" ht="15" customHeight="1">
      <c r="A19" s="33"/>
      <c r="B19" s="1"/>
      <c r="C19" s="2"/>
      <c r="D19" s="2"/>
      <c r="E19" s="3"/>
      <c r="F19" s="4"/>
      <c r="G19" s="4"/>
      <c r="H19" s="3"/>
      <c r="I19" s="4"/>
      <c r="J19" s="4"/>
      <c r="K19" s="5"/>
      <c r="L19" s="4"/>
    </row>
    <row r="20" spans="1:12" s="15" customFormat="1" ht="15" customHeight="1">
      <c r="A20" s="24" t="s">
        <v>14</v>
      </c>
      <c r="B20" s="1"/>
      <c r="C20" s="2"/>
      <c r="D20" s="2"/>
      <c r="E20" s="1"/>
      <c r="F20" s="2"/>
      <c r="G20" s="2"/>
      <c r="H20" s="1"/>
      <c r="I20" s="2"/>
      <c r="J20" s="2"/>
      <c r="K20" s="5"/>
      <c r="L20" s="2"/>
    </row>
    <row r="21" spans="1:12" s="15" customFormat="1" ht="15" customHeight="1">
      <c r="A21" s="30" t="s">
        <v>15</v>
      </c>
      <c r="B21" s="1">
        <f>B88</f>
        <v>217999</v>
      </c>
      <c r="C21" s="2">
        <f>B21/B23*100</f>
        <v>54.60294957469618</v>
      </c>
      <c r="D21" s="2"/>
      <c r="E21" s="1">
        <f>C88</f>
        <v>193612</v>
      </c>
      <c r="F21" s="2">
        <f>E21/E23*100</f>
        <v>54.02482309083197</v>
      </c>
      <c r="G21" s="2"/>
      <c r="H21" s="1">
        <f>D88</f>
        <v>176143</v>
      </c>
      <c r="I21" s="2">
        <f>H21/H23*100</f>
        <v>54.785654079306276</v>
      </c>
      <c r="J21" s="2"/>
      <c r="K21" s="5">
        <f>E88</f>
        <v>157629</v>
      </c>
      <c r="L21" s="2">
        <f>K21/K23*100</f>
        <v>56.92797191684844</v>
      </c>
    </row>
    <row r="22" spans="1:12" s="15" customFormat="1" ht="15" customHeight="1">
      <c r="A22" s="30" t="s">
        <v>16</v>
      </c>
      <c r="B22" s="1">
        <f>B89</f>
        <v>181245</v>
      </c>
      <c r="C22" s="2">
        <f>B22/B23*100</f>
        <v>45.397050425303824</v>
      </c>
      <c r="D22" s="2"/>
      <c r="E22" s="1">
        <f>C89</f>
        <v>164764</v>
      </c>
      <c r="F22" s="2">
        <f>E22/E23*100</f>
        <v>45.97517690916803</v>
      </c>
      <c r="G22" s="2"/>
      <c r="H22" s="1">
        <f>D89</f>
        <v>145370</v>
      </c>
      <c r="I22" s="2">
        <f>H22/H23*100</f>
        <v>45.214345920693724</v>
      </c>
      <c r="J22" s="2"/>
      <c r="K22" s="5">
        <f>E89</f>
        <v>119263</v>
      </c>
      <c r="L22" s="2">
        <f>K22/K23*100</f>
        <v>43.07202808315155</v>
      </c>
    </row>
    <row r="23" spans="1:12" s="15" customFormat="1" ht="15" customHeight="1">
      <c r="A23" s="31" t="s">
        <v>6</v>
      </c>
      <c r="B23" s="6">
        <f>B90</f>
        <v>399244</v>
      </c>
      <c r="C23" s="7">
        <f>B23/B23*100</f>
        <v>100</v>
      </c>
      <c r="D23" s="7"/>
      <c r="E23" s="6">
        <f>C90</f>
        <v>358376</v>
      </c>
      <c r="F23" s="7">
        <f>E23/E23*100</f>
        <v>100</v>
      </c>
      <c r="G23" s="7"/>
      <c r="H23" s="6">
        <f>D90</f>
        <v>321513</v>
      </c>
      <c r="I23" s="7">
        <f>H23/H23*100</f>
        <v>100</v>
      </c>
      <c r="J23" s="7"/>
      <c r="K23" s="11">
        <f>E90</f>
        <v>276892</v>
      </c>
      <c r="L23" s="7">
        <f>K23/K23*100</f>
        <v>100</v>
      </c>
    </row>
    <row r="24" spans="1:12" s="15" customFormat="1" ht="15" customHeight="1">
      <c r="A24" s="33"/>
      <c r="B24" s="1"/>
      <c r="C24" s="2"/>
      <c r="D24" s="2"/>
      <c r="E24" s="1"/>
      <c r="F24" s="2"/>
      <c r="G24" s="2"/>
      <c r="H24" s="1"/>
      <c r="I24" s="2"/>
      <c r="J24" s="2"/>
      <c r="K24" s="5"/>
      <c r="L24" s="2"/>
    </row>
    <row r="25" spans="1:12" s="15" customFormat="1" ht="15" customHeight="1">
      <c r="A25" s="24" t="s">
        <v>17</v>
      </c>
      <c r="B25" s="1"/>
      <c r="C25" s="2"/>
      <c r="D25" s="2"/>
      <c r="E25" s="1"/>
      <c r="F25" s="2"/>
      <c r="G25" s="2"/>
      <c r="H25" s="1"/>
      <c r="I25" s="2"/>
      <c r="J25" s="2"/>
      <c r="K25" s="5"/>
      <c r="L25" s="2"/>
    </row>
    <row r="26" spans="1:12" s="15" customFormat="1" ht="15" customHeight="1">
      <c r="A26" s="30" t="s">
        <v>18</v>
      </c>
      <c r="B26" s="1">
        <f>B91</f>
        <v>329646</v>
      </c>
      <c r="C26" s="2">
        <f>B26/B28*100</f>
        <v>82.56755267455492</v>
      </c>
      <c r="D26" s="2"/>
      <c r="E26" s="1">
        <f>C91</f>
        <v>296959</v>
      </c>
      <c r="F26" s="2">
        <f>E26/E28*100</f>
        <v>82.86241266156216</v>
      </c>
      <c r="G26" s="2"/>
      <c r="H26" s="1">
        <f>D91</f>
        <v>266654</v>
      </c>
      <c r="I26" s="2">
        <f>H26/H28*100</f>
        <v>82.93723737453851</v>
      </c>
      <c r="J26" s="2"/>
      <c r="K26" s="5">
        <f>E91</f>
        <v>228340</v>
      </c>
      <c r="L26" s="2">
        <f>K26/K28*100</f>
        <v>82.46536555769036</v>
      </c>
    </row>
    <row r="27" spans="1:12" s="15" customFormat="1" ht="15" customHeight="1">
      <c r="A27" s="30" t="s">
        <v>19</v>
      </c>
      <c r="B27" s="1">
        <f>B92</f>
        <v>69598</v>
      </c>
      <c r="C27" s="2">
        <f>B27/B28*100</f>
        <v>17.432447325445093</v>
      </c>
      <c r="D27" s="2"/>
      <c r="E27" s="1">
        <f>C92</f>
        <v>61417</v>
      </c>
      <c r="F27" s="2">
        <f>E27/E28*100</f>
        <v>17.137587338437843</v>
      </c>
      <c r="G27" s="2"/>
      <c r="H27" s="1">
        <f>D92</f>
        <v>54859</v>
      </c>
      <c r="I27" s="2">
        <f>H27/H28*100</f>
        <v>17.062762625461488</v>
      </c>
      <c r="J27" s="2"/>
      <c r="K27" s="5">
        <f>E92</f>
        <v>48552</v>
      </c>
      <c r="L27" s="2">
        <f>K27/K28*100</f>
        <v>17.53463444230964</v>
      </c>
    </row>
    <row r="28" spans="1:12" s="15" customFormat="1" ht="15" customHeight="1">
      <c r="A28" s="31" t="s">
        <v>6</v>
      </c>
      <c r="B28" s="6">
        <f>B93</f>
        <v>399244</v>
      </c>
      <c r="C28" s="7">
        <f>B28/B28*100</f>
        <v>100</v>
      </c>
      <c r="D28" s="7"/>
      <c r="E28" s="6">
        <f>C93</f>
        <v>358376</v>
      </c>
      <c r="F28" s="7">
        <f>E28/E28*100</f>
        <v>100</v>
      </c>
      <c r="G28" s="7"/>
      <c r="H28" s="6">
        <f>D93</f>
        <v>321513</v>
      </c>
      <c r="I28" s="7">
        <f>H28/H28*100</f>
        <v>100</v>
      </c>
      <c r="J28" s="7"/>
      <c r="K28" s="11">
        <f>E93</f>
        <v>276892</v>
      </c>
      <c r="L28" s="7">
        <f>K28/K28*100</f>
        <v>100</v>
      </c>
    </row>
    <row r="29" spans="1:12" s="15" customFormat="1" ht="15" customHeight="1">
      <c r="A29" s="33"/>
      <c r="B29" s="1"/>
      <c r="C29" s="2"/>
      <c r="D29" s="2"/>
      <c r="E29" s="1"/>
      <c r="F29" s="2"/>
      <c r="G29" s="2"/>
      <c r="H29" s="1"/>
      <c r="I29" s="2"/>
      <c r="J29" s="2"/>
      <c r="K29" s="5"/>
      <c r="L29" s="2"/>
    </row>
    <row r="30" spans="1:12" s="15" customFormat="1" ht="15" customHeight="1">
      <c r="A30" s="24" t="str">
        <f>"NUTS2 Regions"&amp;CHAR(185)</f>
        <v>NUTS2 Regions¹</v>
      </c>
      <c r="B30" s="1"/>
      <c r="C30" s="2"/>
      <c r="D30" s="2"/>
      <c r="E30" s="1"/>
      <c r="F30" s="2"/>
      <c r="G30" s="2"/>
      <c r="H30" s="1"/>
      <c r="I30" s="2"/>
      <c r="J30" s="2"/>
      <c r="K30" s="5"/>
      <c r="L30" s="2"/>
    </row>
    <row r="31" spans="1:12" s="15" customFormat="1" ht="15" customHeight="1">
      <c r="A31" s="30" t="s">
        <v>20</v>
      </c>
      <c r="B31" s="1">
        <f>B94</f>
        <v>124885</v>
      </c>
      <c r="C31" s="2">
        <f>B31/B33*100</f>
        <v>31.280369899109317</v>
      </c>
      <c r="D31" s="2"/>
      <c r="E31" s="1">
        <f>C94</f>
        <v>113100</v>
      </c>
      <c r="F31" s="2">
        <f>E31/E33*100</f>
        <v>31.55903297095788</v>
      </c>
      <c r="G31" s="2"/>
      <c r="H31" s="1">
        <f>D94</f>
        <v>101512</v>
      </c>
      <c r="I31" s="2">
        <f>H31/H33*100</f>
        <v>31.573217879214837</v>
      </c>
      <c r="J31" s="2"/>
      <c r="K31" s="5">
        <f>E94</f>
        <v>88155</v>
      </c>
      <c r="L31" s="2">
        <f>K31/K33*100</f>
        <v>31.83732285512041</v>
      </c>
    </row>
    <row r="32" spans="1:12" s="15" customFormat="1" ht="15" customHeight="1">
      <c r="A32" s="30" t="s">
        <v>21</v>
      </c>
      <c r="B32" s="1">
        <f>B95</f>
        <v>274359</v>
      </c>
      <c r="C32" s="2">
        <f>B32/B33*100</f>
        <v>68.71963010089068</v>
      </c>
      <c r="D32" s="2"/>
      <c r="E32" s="1">
        <f>C95</f>
        <v>245276</v>
      </c>
      <c r="F32" s="2">
        <f>E32/E33*100</f>
        <v>68.44096702904213</v>
      </c>
      <c r="G32" s="2"/>
      <c r="H32" s="1">
        <f>D95</f>
        <v>220001</v>
      </c>
      <c r="I32" s="2">
        <f>H32/H33*100</f>
        <v>68.42678212078516</v>
      </c>
      <c r="J32" s="2"/>
      <c r="K32" s="5">
        <f>E95</f>
        <v>188737</v>
      </c>
      <c r="L32" s="2">
        <f>K32/K33*100</f>
        <v>68.1626771448796</v>
      </c>
    </row>
    <row r="33" spans="1:12" s="15" customFormat="1" ht="15" customHeight="1">
      <c r="A33" s="31" t="s">
        <v>6</v>
      </c>
      <c r="B33" s="6">
        <f>B96</f>
        <v>399244</v>
      </c>
      <c r="C33" s="7">
        <f>B33/B33*100</f>
        <v>100</v>
      </c>
      <c r="D33" s="7"/>
      <c r="E33" s="6">
        <f>C96</f>
        <v>358376</v>
      </c>
      <c r="F33" s="7">
        <f>E33/E33*100</f>
        <v>100</v>
      </c>
      <c r="G33" s="7"/>
      <c r="H33" s="6">
        <f>D96</f>
        <v>321513</v>
      </c>
      <c r="I33" s="7">
        <f>H33/H33*100</f>
        <v>100</v>
      </c>
      <c r="J33" s="7"/>
      <c r="K33" s="11">
        <f>E96</f>
        <v>276892</v>
      </c>
      <c r="L33" s="7">
        <f>K33/K33*100</f>
        <v>100</v>
      </c>
    </row>
    <row r="34" spans="1:12" s="15" customFormat="1" ht="15" customHeight="1">
      <c r="A34" s="33"/>
      <c r="B34" s="1"/>
      <c r="C34" s="2"/>
      <c r="D34" s="2"/>
      <c r="E34" s="1"/>
      <c r="F34" s="2"/>
      <c r="G34" s="2"/>
      <c r="H34" s="1"/>
      <c r="I34" s="2"/>
      <c r="J34" s="2"/>
      <c r="K34" s="5"/>
      <c r="L34" s="2"/>
    </row>
    <row r="35" spans="1:12" s="15" customFormat="1" ht="15" customHeight="1">
      <c r="A35" s="24" t="s">
        <v>22</v>
      </c>
      <c r="B35" s="1"/>
      <c r="C35" s="2"/>
      <c r="D35" s="2"/>
      <c r="E35" s="1"/>
      <c r="F35" s="2"/>
      <c r="G35" s="2"/>
      <c r="H35" s="1"/>
      <c r="I35" s="2"/>
      <c r="J35" s="2"/>
      <c r="K35" s="5"/>
      <c r="L35" s="2"/>
    </row>
    <row r="36" spans="1:12" s="15" customFormat="1" ht="15" customHeight="1">
      <c r="A36" s="30" t="s">
        <v>23</v>
      </c>
      <c r="B36" s="1">
        <f aca="true" t="shared" si="0" ref="B36:B46">B97</f>
        <v>16782</v>
      </c>
      <c r="C36" s="2">
        <f>B36/B46*100</f>
        <v>4.203444510124134</v>
      </c>
      <c r="D36" s="2"/>
      <c r="E36" s="1">
        <f aca="true" t="shared" si="1" ref="E36:E46">C97</f>
        <v>15720</v>
      </c>
      <c r="F36" s="2">
        <f>E36/E46*100</f>
        <v>4.3864544500747815</v>
      </c>
      <c r="G36" s="2"/>
      <c r="H36" s="1">
        <f aca="true" t="shared" si="2" ref="H36:H46">D97</f>
        <v>14476</v>
      </c>
      <c r="I36" s="2">
        <f>H36/H46*100</f>
        <v>4.502461797812219</v>
      </c>
      <c r="J36" s="2"/>
      <c r="K36" s="5">
        <f aca="true" t="shared" si="3" ref="K36:K46">E97</f>
        <v>13093</v>
      </c>
      <c r="L36" s="2">
        <f>K36/K46*100</f>
        <v>4.728558427112376</v>
      </c>
    </row>
    <row r="37" spans="1:12" s="15" customFormat="1" ht="15" customHeight="1">
      <c r="A37" s="30" t="s">
        <v>24</v>
      </c>
      <c r="B37" s="1">
        <f t="shared" si="0"/>
        <v>22001</v>
      </c>
      <c r="C37" s="2">
        <f>B37/B46*100</f>
        <v>5.510665157147008</v>
      </c>
      <c r="D37" s="2"/>
      <c r="E37" s="1">
        <f t="shared" si="1"/>
        <v>19744</v>
      </c>
      <c r="F37" s="2">
        <f>E37/E46*100</f>
        <v>5.5092974976002855</v>
      </c>
      <c r="G37" s="2"/>
      <c r="H37" s="1">
        <f t="shared" si="2"/>
        <v>17616</v>
      </c>
      <c r="I37" s="2">
        <f>H37/H46*100</f>
        <v>5.479094157934516</v>
      </c>
      <c r="J37" s="2"/>
      <c r="K37" s="5">
        <f t="shared" si="3"/>
        <v>16044</v>
      </c>
      <c r="L37" s="2">
        <f>K37/K46*100</f>
        <v>5.794316917787441</v>
      </c>
    </row>
    <row r="38" spans="1:12" s="35" customFormat="1" ht="15" customHeight="1">
      <c r="A38" s="34" t="s">
        <v>25</v>
      </c>
      <c r="B38" s="1">
        <f t="shared" si="0"/>
        <v>11268</v>
      </c>
      <c r="C38" s="2">
        <f>B38/B46*100</f>
        <v>2.822334211660037</v>
      </c>
      <c r="D38" s="2"/>
      <c r="E38" s="12">
        <f t="shared" si="1"/>
        <v>10062</v>
      </c>
      <c r="F38" s="2">
        <f>E38/E46*100</f>
        <v>2.807665691899011</v>
      </c>
      <c r="G38" s="2"/>
      <c r="H38" s="12">
        <f t="shared" si="2"/>
        <v>9235</v>
      </c>
      <c r="I38" s="2">
        <f>H38/H46*100</f>
        <v>2.8723566387673283</v>
      </c>
      <c r="J38" s="2"/>
      <c r="K38" s="13">
        <f t="shared" si="3"/>
        <v>8570</v>
      </c>
      <c r="L38" s="2">
        <f>K38/K46*100</f>
        <v>3.0950695578059317</v>
      </c>
    </row>
    <row r="39" spans="1:12" s="15" customFormat="1" ht="15" customHeight="1">
      <c r="A39" s="30" t="s">
        <v>26</v>
      </c>
      <c r="B39" s="1">
        <f t="shared" si="0"/>
        <v>37163</v>
      </c>
      <c r="C39" s="2">
        <f>B39/B46*100</f>
        <v>9.308342767831201</v>
      </c>
      <c r="D39" s="2"/>
      <c r="E39" s="1">
        <f t="shared" si="1"/>
        <v>33650</v>
      </c>
      <c r="F39" s="2">
        <f>E39/E46*100</f>
        <v>9.389579659352188</v>
      </c>
      <c r="G39" s="2"/>
      <c r="H39" s="1">
        <f t="shared" si="2"/>
        <v>30903</v>
      </c>
      <c r="I39" s="2">
        <f>H39/H46*100</f>
        <v>9.61174198243928</v>
      </c>
      <c r="J39" s="2"/>
      <c r="K39" s="5">
        <f t="shared" si="3"/>
        <v>27929</v>
      </c>
      <c r="L39" s="2">
        <f>K39/K46*100</f>
        <v>10.08660416335611</v>
      </c>
    </row>
    <row r="40" spans="1:12" s="15" customFormat="1" ht="15" customHeight="1">
      <c r="A40" s="30" t="s">
        <v>27</v>
      </c>
      <c r="B40" s="1">
        <f t="shared" si="0"/>
        <v>84380</v>
      </c>
      <c r="C40" s="2">
        <f>B40/B46*100</f>
        <v>21.134945046137197</v>
      </c>
      <c r="D40" s="2"/>
      <c r="E40" s="1">
        <f t="shared" si="1"/>
        <v>71602</v>
      </c>
      <c r="F40" s="2">
        <f>E40/E46*100</f>
        <v>19.979574525079805</v>
      </c>
      <c r="G40" s="2"/>
      <c r="H40" s="1">
        <f t="shared" si="2"/>
        <v>61891</v>
      </c>
      <c r="I40" s="2">
        <f>H40/H46*100</f>
        <v>19.24992146507295</v>
      </c>
      <c r="J40" s="2"/>
      <c r="K40" s="5">
        <f t="shared" si="3"/>
        <v>50644</v>
      </c>
      <c r="L40" s="2">
        <f>K40/K46*100</f>
        <v>18.290163673923406</v>
      </c>
    </row>
    <row r="41" spans="1:12" s="15" customFormat="1" ht="15" customHeight="1">
      <c r="A41" s="30" t="s">
        <v>28</v>
      </c>
      <c r="B41" s="1">
        <f t="shared" si="0"/>
        <v>50432</v>
      </c>
      <c r="C41" s="2">
        <f>B41/B46*100</f>
        <v>12.63187424231798</v>
      </c>
      <c r="D41" s="2"/>
      <c r="E41" s="1">
        <f t="shared" si="1"/>
        <v>46440</v>
      </c>
      <c r="F41" s="2">
        <f>E41/E46*100</f>
        <v>12.958457039533897</v>
      </c>
      <c r="G41" s="2"/>
      <c r="H41" s="1">
        <f t="shared" si="2"/>
        <v>42271</v>
      </c>
      <c r="I41" s="2">
        <f>H41/H46*100</f>
        <v>13.147524361378856</v>
      </c>
      <c r="J41" s="2"/>
      <c r="K41" s="5">
        <f t="shared" si="3"/>
        <v>36821</v>
      </c>
      <c r="L41" s="2">
        <f>K41/K46*100</f>
        <v>13.297964549354981</v>
      </c>
    </row>
    <row r="42" spans="1:12" s="15" customFormat="1" ht="15" customHeight="1">
      <c r="A42" s="30" t="s">
        <v>29</v>
      </c>
      <c r="B42" s="1">
        <f t="shared" si="0"/>
        <v>43657</v>
      </c>
      <c r="C42" s="2">
        <f>B42/B46*100</f>
        <v>10.93491699311699</v>
      </c>
      <c r="D42" s="2"/>
      <c r="E42" s="1">
        <f t="shared" si="1"/>
        <v>38739</v>
      </c>
      <c r="F42" s="2">
        <f>E42/E46*100</f>
        <v>10.809596624773981</v>
      </c>
      <c r="G42" s="2"/>
      <c r="H42" s="1">
        <f t="shared" si="2"/>
        <v>34541</v>
      </c>
      <c r="I42" s="2">
        <f>H42/H46*100</f>
        <v>10.743266990759317</v>
      </c>
      <c r="J42" s="2"/>
      <c r="K42" s="5">
        <f t="shared" si="3"/>
        <v>29197</v>
      </c>
      <c r="L42" s="2">
        <f>K42/K46*100</f>
        <v>10.544544443320863</v>
      </c>
    </row>
    <row r="43" spans="1:12" s="15" customFormat="1" ht="15" customHeight="1">
      <c r="A43" s="30" t="s">
        <v>30</v>
      </c>
      <c r="B43" s="1">
        <f t="shared" si="0"/>
        <v>66719</v>
      </c>
      <c r="C43" s="2">
        <f>B43/B46*100</f>
        <v>16.71133442205769</v>
      </c>
      <c r="D43" s="2"/>
      <c r="E43" s="1">
        <f t="shared" si="1"/>
        <v>59267</v>
      </c>
      <c r="F43" s="2">
        <f>E43/E46*100</f>
        <v>16.537658771792753</v>
      </c>
      <c r="G43" s="2"/>
      <c r="H43" s="1">
        <f t="shared" si="2"/>
        <v>52482</v>
      </c>
      <c r="I43" s="2">
        <f>H43/H46*100</f>
        <v>16.323445708260632</v>
      </c>
      <c r="J43" s="2"/>
      <c r="K43" s="5">
        <f t="shared" si="3"/>
        <v>44454</v>
      </c>
      <c r="L43" s="2">
        <f>K43/K46*100</f>
        <v>16.05463502015226</v>
      </c>
    </row>
    <row r="44" spans="1:12" s="15" customFormat="1" ht="15" customHeight="1">
      <c r="A44" s="30" t="s">
        <v>31</v>
      </c>
      <c r="B44" s="1">
        <f t="shared" si="0"/>
        <v>46251</v>
      </c>
      <c r="C44" s="2">
        <f>B44/B46*100</f>
        <v>11.58464497901033</v>
      </c>
      <c r="D44" s="2"/>
      <c r="E44" s="1">
        <f t="shared" si="1"/>
        <v>43001</v>
      </c>
      <c r="F44" s="2">
        <f>E44/E46*100</f>
        <v>11.998850369444382</v>
      </c>
      <c r="G44" s="2"/>
      <c r="H44" s="1">
        <f t="shared" si="2"/>
        <v>38897</v>
      </c>
      <c r="I44" s="2">
        <f>H44/H46*100</f>
        <v>12.098111118368465</v>
      </c>
      <c r="J44" s="2"/>
      <c r="K44" s="5">
        <f t="shared" si="3"/>
        <v>33257</v>
      </c>
      <c r="L44" s="2">
        <f>K44/K46*100</f>
        <v>12.010820103144908</v>
      </c>
    </row>
    <row r="45" spans="1:12" s="15" customFormat="1" ht="15" customHeight="1">
      <c r="A45" s="36" t="str">
        <f>"No Occupation"&amp;CHAR(178)</f>
        <v>No Occupation²</v>
      </c>
      <c r="B45" s="1">
        <f t="shared" si="0"/>
        <v>20591</v>
      </c>
      <c r="C45" s="2">
        <f>B45/B46*100</f>
        <v>5.157497670597429</v>
      </c>
      <c r="D45" s="2"/>
      <c r="E45" s="1">
        <f t="shared" si="1"/>
        <v>20151</v>
      </c>
      <c r="F45" s="2">
        <f>E45/E46*100</f>
        <v>5.622865370448913</v>
      </c>
      <c r="G45" s="2"/>
      <c r="H45" s="1">
        <f t="shared" si="2"/>
        <v>19201</v>
      </c>
      <c r="I45" s="2">
        <f>H45/H46*100</f>
        <v>5.972075779206439</v>
      </c>
      <c r="J45" s="2"/>
      <c r="K45" s="5">
        <f t="shared" si="3"/>
        <v>16883</v>
      </c>
      <c r="L45" s="2">
        <f>K45/K46*100</f>
        <v>6.09732314404172</v>
      </c>
    </row>
    <row r="46" spans="1:12" s="15" customFormat="1" ht="15" customHeight="1">
      <c r="A46" s="31" t="s">
        <v>6</v>
      </c>
      <c r="B46" s="6">
        <f t="shared" si="0"/>
        <v>399244</v>
      </c>
      <c r="C46" s="7">
        <f>B46/B46*100</f>
        <v>100</v>
      </c>
      <c r="D46" s="7"/>
      <c r="E46" s="6">
        <f t="shared" si="1"/>
        <v>358376</v>
      </c>
      <c r="F46" s="7">
        <f>E46/E46*100</f>
        <v>100</v>
      </c>
      <c r="G46" s="7"/>
      <c r="H46" s="6">
        <f t="shared" si="2"/>
        <v>321513</v>
      </c>
      <c r="I46" s="7">
        <f>H46/H46*100</f>
        <v>100</v>
      </c>
      <c r="J46" s="7"/>
      <c r="K46" s="11">
        <f t="shared" si="3"/>
        <v>276892</v>
      </c>
      <c r="L46" s="7">
        <f>K46/K46*100</f>
        <v>100</v>
      </c>
    </row>
    <row r="47" spans="1:12" s="15" customFormat="1" ht="15" customHeight="1">
      <c r="A47" s="33"/>
      <c r="B47" s="1"/>
      <c r="C47" s="2"/>
      <c r="D47" s="2"/>
      <c r="E47" s="1"/>
      <c r="F47" s="2"/>
      <c r="G47" s="2"/>
      <c r="H47" s="1"/>
      <c r="I47" s="2"/>
      <c r="J47" s="2"/>
      <c r="K47" s="5"/>
      <c r="L47" s="2"/>
    </row>
    <row r="48" spans="1:12" s="15" customFormat="1" ht="15" customHeight="1">
      <c r="A48" s="24" t="s">
        <v>32</v>
      </c>
      <c r="B48" s="1"/>
      <c r="C48" s="2"/>
      <c r="D48" s="2"/>
      <c r="E48" s="1"/>
      <c r="F48" s="2"/>
      <c r="G48" s="2"/>
      <c r="H48" s="1"/>
      <c r="I48" s="2"/>
      <c r="J48" s="2"/>
      <c r="K48" s="5"/>
      <c r="L48" s="2"/>
    </row>
    <row r="49" spans="1:12" s="15" customFormat="1" ht="15" customHeight="1">
      <c r="A49" s="30" t="s">
        <v>33</v>
      </c>
      <c r="B49" s="1">
        <f>B108</f>
        <v>318387</v>
      </c>
      <c r="C49" s="2">
        <f>B49/B51*100</f>
        <v>79.74747272344732</v>
      </c>
      <c r="D49" s="2"/>
      <c r="E49" s="1">
        <f>C108</f>
        <v>286342</v>
      </c>
      <c r="F49" s="2">
        <f>E49/E51*100</f>
        <v>79.89988168850593</v>
      </c>
      <c r="G49" s="2"/>
      <c r="H49" s="1">
        <f>D108</f>
        <v>256299</v>
      </c>
      <c r="I49" s="2">
        <f>H49/H51*100</f>
        <v>79.71652779203329</v>
      </c>
      <c r="J49" s="2"/>
      <c r="K49" s="5">
        <f>E108</f>
        <v>217412</v>
      </c>
      <c r="L49" s="2">
        <f>K49/K51*100</f>
        <v>78.51870043193736</v>
      </c>
    </row>
    <row r="50" spans="1:12" s="15" customFormat="1" ht="15" customHeight="1">
      <c r="A50" s="30" t="s">
        <v>34</v>
      </c>
      <c r="B50" s="1">
        <f>B109</f>
        <v>80857</v>
      </c>
      <c r="C50" s="2">
        <f>B50/B51*100</f>
        <v>20.252527276552684</v>
      </c>
      <c r="D50" s="2"/>
      <c r="E50" s="1">
        <f>C109</f>
        <v>72034</v>
      </c>
      <c r="F50" s="2">
        <f>E50/E51*100</f>
        <v>20.10011831149407</v>
      </c>
      <c r="G50" s="2"/>
      <c r="H50" s="1">
        <f>D109</f>
        <v>65214</v>
      </c>
      <c r="I50" s="2">
        <f>H50/H51*100</f>
        <v>20.283472207966707</v>
      </c>
      <c r="J50" s="2"/>
      <c r="K50" s="5">
        <f>E109</f>
        <v>59480</v>
      </c>
      <c r="L50" s="2">
        <f>K50/K51*100</f>
        <v>21.48129956806264</v>
      </c>
    </row>
    <row r="51" spans="1:12" s="15" customFormat="1" ht="15" customHeight="1">
      <c r="A51" s="31" t="s">
        <v>6</v>
      </c>
      <c r="B51" s="6">
        <f>B110</f>
        <v>399244</v>
      </c>
      <c r="C51" s="7">
        <f>B51/B51*100</f>
        <v>100</v>
      </c>
      <c r="D51" s="7"/>
      <c r="E51" s="6">
        <f>C110</f>
        <v>358376</v>
      </c>
      <c r="F51" s="7">
        <f>E51/E51*100</f>
        <v>100</v>
      </c>
      <c r="G51" s="7"/>
      <c r="H51" s="6">
        <f>D110</f>
        <v>321513</v>
      </c>
      <c r="I51" s="7">
        <f>H51/H51*100</f>
        <v>100</v>
      </c>
      <c r="J51" s="7"/>
      <c r="K51" s="11">
        <f>E110</f>
        <v>276892</v>
      </c>
      <c r="L51" s="7">
        <f>K51/K51*100</f>
        <v>100</v>
      </c>
    </row>
    <row r="52" spans="1:12" s="15" customFormat="1" ht="15" customHeight="1">
      <c r="A52" s="37"/>
      <c r="B52" s="38"/>
      <c r="C52" s="39"/>
      <c r="D52" s="39"/>
      <c r="E52" s="38"/>
      <c r="F52" s="38"/>
      <c r="G52" s="38"/>
      <c r="H52" s="38"/>
      <c r="I52" s="38"/>
      <c r="J52" s="38"/>
      <c r="K52" s="38"/>
      <c r="L52" s="38"/>
    </row>
    <row r="53" spans="1:12" s="15" customFormat="1" ht="15" customHeight="1">
      <c r="A53" s="40" t="str">
        <f>CHAR(185)&amp;" The composition of the regions is described in the Background Notes"</f>
        <v>¹ The composition of the regions is described in the Background Notes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s="15" customFormat="1" ht="15" customHeight="1">
      <c r="A54" s="41" t="str">
        <f>CHAR(178)&amp;" Includes those who never worked and those who have no stated occupation"</f>
        <v>² Includes those who never worked and those who have no stated occupation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77" spans="1:10" s="15" customFormat="1" ht="15" customHeight="1" hidden="1">
      <c r="A77" s="42" t="s">
        <v>35</v>
      </c>
      <c r="B77" s="42" t="s">
        <v>36</v>
      </c>
      <c r="C77" s="42" t="s">
        <v>37</v>
      </c>
      <c r="D77" s="42" t="s">
        <v>38</v>
      </c>
      <c r="E77" s="42" t="s">
        <v>39</v>
      </c>
      <c r="I77" s="43"/>
      <c r="J77" s="43"/>
    </row>
    <row r="78" spans="1:10" s="15" customFormat="1" ht="15" customHeight="1" hidden="1">
      <c r="A78" s="42" t="s">
        <v>4</v>
      </c>
      <c r="B78" s="44">
        <v>248533</v>
      </c>
      <c r="C78" s="44">
        <v>218527</v>
      </c>
      <c r="D78" s="44">
        <v>191631</v>
      </c>
      <c r="E78" s="44">
        <v>161365</v>
      </c>
      <c r="F78" s="44"/>
      <c r="G78" s="44"/>
      <c r="I78" s="43"/>
      <c r="J78" s="43"/>
    </row>
    <row r="79" spans="1:10" s="15" customFormat="1" ht="15" customHeight="1" hidden="1">
      <c r="A79" s="42" t="s">
        <v>5</v>
      </c>
      <c r="B79" s="44">
        <v>150711</v>
      </c>
      <c r="C79" s="44">
        <v>139849</v>
      </c>
      <c r="D79" s="44">
        <v>129882</v>
      </c>
      <c r="E79" s="44">
        <v>115527</v>
      </c>
      <c r="F79" s="44"/>
      <c r="G79" s="44"/>
      <c r="I79" s="43"/>
      <c r="J79" s="43"/>
    </row>
    <row r="80" spans="1:10" s="15" customFormat="1" ht="15" customHeight="1" hidden="1">
      <c r="A80" s="42" t="s">
        <v>40</v>
      </c>
      <c r="B80" s="44">
        <v>399244</v>
      </c>
      <c r="C80" s="44">
        <v>358376</v>
      </c>
      <c r="D80" s="44">
        <v>321513</v>
      </c>
      <c r="E80" s="44">
        <v>276892</v>
      </c>
      <c r="F80" s="44"/>
      <c r="G80" s="44"/>
      <c r="I80" s="43"/>
      <c r="J80" s="43"/>
    </row>
    <row r="81" spans="1:10" s="15" customFormat="1" ht="15" customHeight="1" hidden="1">
      <c r="A81" s="42" t="s">
        <v>41</v>
      </c>
      <c r="B81" s="44">
        <v>60481</v>
      </c>
      <c r="C81" s="44">
        <v>49240</v>
      </c>
      <c r="D81" s="44">
        <v>39751</v>
      </c>
      <c r="E81" s="44">
        <v>31396</v>
      </c>
      <c r="F81" s="44"/>
      <c r="G81" s="44"/>
      <c r="I81" s="43"/>
      <c r="J81" s="43"/>
    </row>
    <row r="82" spans="1:10" s="15" customFormat="1" ht="15" customHeight="1" hidden="1">
      <c r="A82" s="42" t="s">
        <v>42</v>
      </c>
      <c r="B82" s="44">
        <v>338763</v>
      </c>
      <c r="C82" s="44">
        <v>309136</v>
      </c>
      <c r="D82" s="44">
        <v>281762</v>
      </c>
      <c r="E82" s="44">
        <v>245496</v>
      </c>
      <c r="F82" s="44"/>
      <c r="G82" s="44"/>
      <c r="I82" s="43"/>
      <c r="J82" s="43"/>
    </row>
    <row r="83" spans="1:10" s="15" customFormat="1" ht="15" customHeight="1" hidden="1">
      <c r="A83" s="42" t="s">
        <v>43</v>
      </c>
      <c r="B83" s="44">
        <v>399244</v>
      </c>
      <c r="C83" s="44">
        <v>358376</v>
      </c>
      <c r="D83" s="44">
        <v>321513</v>
      </c>
      <c r="E83" s="44">
        <v>276892</v>
      </c>
      <c r="F83" s="44"/>
      <c r="G83" s="44"/>
      <c r="I83" s="43"/>
      <c r="J83" s="43"/>
    </row>
    <row r="84" spans="1:10" s="15" customFormat="1" ht="15" customHeight="1" hidden="1">
      <c r="A84" s="42" t="s">
        <v>44</v>
      </c>
      <c r="B84" s="44">
        <v>61027</v>
      </c>
      <c r="C84" s="44">
        <v>51386</v>
      </c>
      <c r="D84" s="44">
        <v>45417</v>
      </c>
      <c r="E84" s="44">
        <v>41264</v>
      </c>
      <c r="F84" s="44"/>
      <c r="G84" s="44"/>
      <c r="I84" s="43"/>
      <c r="J84" s="43"/>
    </row>
    <row r="85" spans="1:10" s="15" customFormat="1" ht="15" customHeight="1" hidden="1">
      <c r="A85" s="42" t="s">
        <v>45</v>
      </c>
      <c r="B85" s="44">
        <v>302801</v>
      </c>
      <c r="C85" s="44">
        <v>272370</v>
      </c>
      <c r="D85" s="44">
        <v>243724</v>
      </c>
      <c r="E85" s="44">
        <v>205782</v>
      </c>
      <c r="F85" s="44"/>
      <c r="G85" s="44"/>
      <c r="I85" s="43"/>
      <c r="J85" s="43"/>
    </row>
    <row r="86" spans="1:10" s="15" customFormat="1" ht="15" customHeight="1" hidden="1">
      <c r="A86" s="42" t="s">
        <v>46</v>
      </c>
      <c r="B86" s="44">
        <v>35416</v>
      </c>
      <c r="C86" s="44">
        <v>34620</v>
      </c>
      <c r="D86" s="44">
        <v>32372</v>
      </c>
      <c r="E86" s="44">
        <v>29846</v>
      </c>
      <c r="F86" s="44"/>
      <c r="G86" s="44"/>
      <c r="I86" s="43"/>
      <c r="J86" s="43"/>
    </row>
    <row r="87" spans="1:10" s="15" customFormat="1" ht="15" customHeight="1" hidden="1">
      <c r="A87" s="42" t="s">
        <v>47</v>
      </c>
      <c r="B87" s="44">
        <v>399244</v>
      </c>
      <c r="C87" s="44">
        <v>358376</v>
      </c>
      <c r="D87" s="44">
        <v>321513</v>
      </c>
      <c r="E87" s="44">
        <v>276892</v>
      </c>
      <c r="F87" s="44"/>
      <c r="G87" s="44"/>
      <c r="I87" s="43"/>
      <c r="J87" s="43"/>
    </row>
    <row r="88" spans="1:10" s="15" customFormat="1" ht="15" customHeight="1" hidden="1">
      <c r="A88" s="42" t="s">
        <v>48</v>
      </c>
      <c r="B88" s="44">
        <v>217999</v>
      </c>
      <c r="C88" s="44">
        <v>193612</v>
      </c>
      <c r="D88" s="44">
        <v>176143</v>
      </c>
      <c r="E88" s="44">
        <v>157629</v>
      </c>
      <c r="F88" s="44"/>
      <c r="G88" s="44"/>
      <c r="I88" s="43"/>
      <c r="J88" s="43"/>
    </row>
    <row r="89" spans="1:10" s="15" customFormat="1" ht="15" customHeight="1" hidden="1">
      <c r="A89" s="42" t="s">
        <v>49</v>
      </c>
      <c r="B89" s="44">
        <v>181245</v>
      </c>
      <c r="C89" s="44">
        <v>164764</v>
      </c>
      <c r="D89" s="44">
        <v>145370</v>
      </c>
      <c r="E89" s="44">
        <v>119263</v>
      </c>
      <c r="F89" s="44"/>
      <c r="G89" s="44"/>
      <c r="I89" s="43"/>
      <c r="J89" s="43"/>
    </row>
    <row r="90" spans="1:10" s="15" customFormat="1" ht="15" customHeight="1" hidden="1">
      <c r="A90" s="42" t="s">
        <v>50</v>
      </c>
      <c r="B90" s="44">
        <v>399244</v>
      </c>
      <c r="C90" s="44">
        <v>358376</v>
      </c>
      <c r="D90" s="44">
        <v>321513</v>
      </c>
      <c r="E90" s="44">
        <v>276892</v>
      </c>
      <c r="F90" s="44"/>
      <c r="G90" s="44"/>
      <c r="I90" s="43"/>
      <c r="J90" s="43"/>
    </row>
    <row r="91" spans="1:10" s="15" customFormat="1" ht="15" customHeight="1" hidden="1">
      <c r="A91" s="42" t="s">
        <v>51</v>
      </c>
      <c r="B91" s="44">
        <v>329646</v>
      </c>
      <c r="C91" s="44">
        <v>296959</v>
      </c>
      <c r="D91" s="44">
        <v>266654</v>
      </c>
      <c r="E91" s="44">
        <v>228340</v>
      </c>
      <c r="F91" s="44"/>
      <c r="G91" s="44"/>
      <c r="I91" s="43"/>
      <c r="J91" s="43"/>
    </row>
    <row r="92" spans="1:10" s="15" customFormat="1" ht="15" customHeight="1" hidden="1">
      <c r="A92" s="42" t="s">
        <v>52</v>
      </c>
      <c r="B92" s="44">
        <v>69598</v>
      </c>
      <c r="C92" s="44">
        <v>61417</v>
      </c>
      <c r="D92" s="44">
        <v>54859</v>
      </c>
      <c r="E92" s="44">
        <v>48552</v>
      </c>
      <c r="F92" s="44"/>
      <c r="G92" s="44"/>
      <c r="I92" s="43"/>
      <c r="J92" s="43"/>
    </row>
    <row r="93" spans="1:10" s="15" customFormat="1" ht="15" customHeight="1" hidden="1">
      <c r="A93" s="42" t="s">
        <v>53</v>
      </c>
      <c r="B93" s="44">
        <v>399244</v>
      </c>
      <c r="C93" s="44">
        <v>358376</v>
      </c>
      <c r="D93" s="44">
        <v>321513</v>
      </c>
      <c r="E93" s="44">
        <v>276892</v>
      </c>
      <c r="F93" s="44"/>
      <c r="G93" s="44"/>
      <c r="I93" s="43"/>
      <c r="J93" s="43"/>
    </row>
    <row r="94" spans="1:10" s="15" customFormat="1" ht="15" customHeight="1" hidden="1">
      <c r="A94" s="42" t="s">
        <v>20</v>
      </c>
      <c r="B94" s="44">
        <v>124885</v>
      </c>
      <c r="C94" s="44">
        <v>113100</v>
      </c>
      <c r="D94" s="44">
        <v>101512</v>
      </c>
      <c r="E94" s="44">
        <v>88155</v>
      </c>
      <c r="F94" s="44"/>
      <c r="G94" s="44"/>
      <c r="I94" s="43"/>
      <c r="J94" s="43"/>
    </row>
    <row r="95" spans="1:10" s="15" customFormat="1" ht="15" customHeight="1" hidden="1">
      <c r="A95" s="42" t="s">
        <v>54</v>
      </c>
      <c r="B95" s="44">
        <v>274359</v>
      </c>
      <c r="C95" s="44">
        <v>245276</v>
      </c>
      <c r="D95" s="44">
        <v>220001</v>
      </c>
      <c r="E95" s="44">
        <v>188737</v>
      </c>
      <c r="F95" s="44"/>
      <c r="G95" s="44"/>
      <c r="I95" s="43"/>
      <c r="J95" s="43"/>
    </row>
    <row r="96" spans="1:10" s="15" customFormat="1" ht="15" customHeight="1" hidden="1">
      <c r="A96" s="42" t="s">
        <v>55</v>
      </c>
      <c r="B96" s="44">
        <v>399244</v>
      </c>
      <c r="C96" s="44">
        <v>358376</v>
      </c>
      <c r="D96" s="44">
        <v>321513</v>
      </c>
      <c r="E96" s="44">
        <v>276892</v>
      </c>
      <c r="F96" s="44"/>
      <c r="G96" s="44"/>
      <c r="I96" s="43"/>
      <c r="J96" s="43"/>
    </row>
    <row r="97" spans="1:10" s="15" customFormat="1" ht="15" customHeight="1" hidden="1">
      <c r="A97" s="42" t="s">
        <v>56</v>
      </c>
      <c r="B97" s="44">
        <v>16782</v>
      </c>
      <c r="C97" s="44">
        <v>15720</v>
      </c>
      <c r="D97" s="44">
        <v>14476</v>
      </c>
      <c r="E97" s="44">
        <v>13093</v>
      </c>
      <c r="F97" s="44"/>
      <c r="G97" s="44"/>
      <c r="I97" s="43"/>
      <c r="J97" s="43"/>
    </row>
    <row r="98" spans="1:10" s="15" customFormat="1" ht="15" customHeight="1" hidden="1">
      <c r="A98" s="42" t="s">
        <v>57</v>
      </c>
      <c r="B98" s="44">
        <v>22001</v>
      </c>
      <c r="C98" s="44">
        <v>19744</v>
      </c>
      <c r="D98" s="44">
        <v>17616</v>
      </c>
      <c r="E98" s="44">
        <v>16044</v>
      </c>
      <c r="F98" s="44"/>
      <c r="G98" s="44"/>
      <c r="I98" s="43"/>
      <c r="J98" s="43"/>
    </row>
    <row r="99" spans="1:10" s="15" customFormat="1" ht="15" customHeight="1" hidden="1">
      <c r="A99" s="42" t="s">
        <v>58</v>
      </c>
      <c r="B99" s="44">
        <v>11268</v>
      </c>
      <c r="C99" s="44">
        <v>10062</v>
      </c>
      <c r="D99" s="44">
        <v>9235</v>
      </c>
      <c r="E99" s="44">
        <v>8570</v>
      </c>
      <c r="F99" s="44"/>
      <c r="G99" s="44"/>
      <c r="I99" s="43"/>
      <c r="J99" s="43"/>
    </row>
    <row r="100" spans="1:10" s="15" customFormat="1" ht="15" customHeight="1" hidden="1">
      <c r="A100" s="42" t="s">
        <v>59</v>
      </c>
      <c r="B100" s="44">
        <v>37163</v>
      </c>
      <c r="C100" s="44">
        <v>33650</v>
      </c>
      <c r="D100" s="44">
        <v>30903</v>
      </c>
      <c r="E100" s="44">
        <v>27929</v>
      </c>
      <c r="F100" s="44"/>
      <c r="G100" s="44"/>
      <c r="I100" s="43"/>
      <c r="J100" s="43"/>
    </row>
    <row r="101" spans="1:10" s="15" customFormat="1" ht="15" customHeight="1" hidden="1">
      <c r="A101" s="42" t="s">
        <v>60</v>
      </c>
      <c r="B101" s="44">
        <v>84380</v>
      </c>
      <c r="C101" s="44">
        <v>71602</v>
      </c>
      <c r="D101" s="44">
        <v>61891</v>
      </c>
      <c r="E101" s="44">
        <v>50644</v>
      </c>
      <c r="F101" s="44"/>
      <c r="G101" s="44"/>
      <c r="I101" s="43"/>
      <c r="J101" s="43"/>
    </row>
    <row r="102" spans="1:10" s="15" customFormat="1" ht="15" customHeight="1" hidden="1">
      <c r="A102" s="42" t="s">
        <v>61</v>
      </c>
      <c r="B102" s="44">
        <v>50432</v>
      </c>
      <c r="C102" s="44">
        <v>46440</v>
      </c>
      <c r="D102" s="44">
        <v>42271</v>
      </c>
      <c r="E102" s="44">
        <v>36821</v>
      </c>
      <c r="F102" s="44"/>
      <c r="G102" s="44"/>
      <c r="I102" s="43"/>
      <c r="J102" s="43"/>
    </row>
    <row r="103" spans="1:10" s="15" customFormat="1" ht="15" customHeight="1" hidden="1">
      <c r="A103" s="42" t="s">
        <v>62</v>
      </c>
      <c r="B103" s="44">
        <v>43657</v>
      </c>
      <c r="C103" s="44">
        <v>38739</v>
      </c>
      <c r="D103" s="44">
        <v>34541</v>
      </c>
      <c r="E103" s="44">
        <v>29197</v>
      </c>
      <c r="F103" s="44"/>
      <c r="G103" s="44"/>
      <c r="I103" s="43"/>
      <c r="J103" s="43"/>
    </row>
    <row r="104" spans="1:10" s="15" customFormat="1" ht="15" customHeight="1" hidden="1">
      <c r="A104" s="42" t="s">
        <v>63</v>
      </c>
      <c r="B104" s="44">
        <v>66719</v>
      </c>
      <c r="C104" s="44">
        <v>59267</v>
      </c>
      <c r="D104" s="44">
        <v>52482</v>
      </c>
      <c r="E104" s="44">
        <v>44454</v>
      </c>
      <c r="F104" s="44"/>
      <c r="G104" s="44"/>
      <c r="I104" s="43"/>
      <c r="J104" s="43"/>
    </row>
    <row r="105" spans="1:10" s="15" customFormat="1" ht="15" customHeight="1" hidden="1">
      <c r="A105" s="42" t="s">
        <v>64</v>
      </c>
      <c r="B105" s="44">
        <v>46251</v>
      </c>
      <c r="C105" s="44">
        <v>43001</v>
      </c>
      <c r="D105" s="44">
        <v>38897</v>
      </c>
      <c r="E105" s="44">
        <v>33257</v>
      </c>
      <c r="F105" s="44"/>
      <c r="G105" s="44"/>
      <c r="I105" s="43"/>
      <c r="J105" s="43"/>
    </row>
    <row r="106" spans="1:10" s="15" customFormat="1" ht="15" customHeight="1" hidden="1">
      <c r="A106" s="42" t="s">
        <v>65</v>
      </c>
      <c r="B106" s="44">
        <v>20591</v>
      </c>
      <c r="C106" s="44">
        <v>20151</v>
      </c>
      <c r="D106" s="44">
        <v>19201</v>
      </c>
      <c r="E106" s="44">
        <v>16883</v>
      </c>
      <c r="F106" s="44"/>
      <c r="G106" s="44"/>
      <c r="I106" s="43"/>
      <c r="J106" s="43"/>
    </row>
    <row r="107" spans="1:10" s="15" customFormat="1" ht="15" customHeight="1" hidden="1">
      <c r="A107" s="42" t="s">
        <v>66</v>
      </c>
      <c r="B107" s="44">
        <v>399244</v>
      </c>
      <c r="C107" s="44">
        <v>358376</v>
      </c>
      <c r="D107" s="44">
        <v>321513</v>
      </c>
      <c r="E107" s="44">
        <v>276892</v>
      </c>
      <c r="F107" s="44"/>
      <c r="G107" s="44"/>
      <c r="I107" s="43"/>
      <c r="J107" s="43"/>
    </row>
    <row r="108" spans="1:10" s="15" customFormat="1" ht="15" customHeight="1" hidden="1">
      <c r="A108" s="42" t="s">
        <v>33</v>
      </c>
      <c r="B108" s="44">
        <v>318387</v>
      </c>
      <c r="C108" s="44">
        <v>286342</v>
      </c>
      <c r="D108" s="44">
        <v>256299</v>
      </c>
      <c r="E108" s="44">
        <v>217412</v>
      </c>
      <c r="F108" s="44"/>
      <c r="G108" s="44"/>
      <c r="I108" s="43"/>
      <c r="J108" s="43"/>
    </row>
    <row r="109" spans="1:10" s="15" customFormat="1" ht="15" customHeight="1" hidden="1">
      <c r="A109" s="42" t="s">
        <v>67</v>
      </c>
      <c r="B109" s="44">
        <v>80857</v>
      </c>
      <c r="C109" s="44">
        <v>72034</v>
      </c>
      <c r="D109" s="44">
        <v>65214</v>
      </c>
      <c r="E109" s="44">
        <v>59480</v>
      </c>
      <c r="F109" s="44"/>
      <c r="G109" s="44"/>
      <c r="I109" s="43"/>
      <c r="J109" s="43"/>
    </row>
    <row r="110" spans="1:10" s="15" customFormat="1" ht="15" customHeight="1" hidden="1">
      <c r="A110" s="42" t="s">
        <v>68</v>
      </c>
      <c r="B110" s="44">
        <v>399244</v>
      </c>
      <c r="C110" s="44">
        <v>358376</v>
      </c>
      <c r="D110" s="44">
        <v>321513</v>
      </c>
      <c r="E110" s="44">
        <v>276892</v>
      </c>
      <c r="F110" s="44"/>
      <c r="G110" s="44"/>
      <c r="I110" s="43"/>
      <c r="J110" s="43"/>
    </row>
  </sheetData>
  <sheetProtection password="B262" sheet="1"/>
  <mergeCells count="7">
    <mergeCell ref="A54:L54"/>
    <mergeCell ref="A53:L53"/>
    <mergeCell ref="A1:L1"/>
    <mergeCell ref="K2:L2"/>
    <mergeCell ref="H2:I2"/>
    <mergeCell ref="E2:F2"/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curtinb</dc:creator>
  <cp:keywords/>
  <dc:description/>
  <cp:lastModifiedBy>Sabrina Bowen</cp:lastModifiedBy>
  <cp:lastPrinted>2014-06-03T14:09:37Z</cp:lastPrinted>
  <dcterms:created xsi:type="dcterms:W3CDTF">2010-02-02T14:55:32Z</dcterms:created>
  <dcterms:modified xsi:type="dcterms:W3CDTF">2017-01-30T10:57:49Z</dcterms:modified>
  <cp:category/>
  <cp:version/>
  <cp:contentType/>
  <cp:contentStatus/>
</cp:coreProperties>
</file>