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575" activeTab="0"/>
  </bookViews>
  <sheets>
    <sheet name="ELCQ2016Q4TBL7a" sheetId="1" r:id="rId1"/>
  </sheets>
  <definedNames>
    <definedName name="_xlnm.Print_Area" localSheetId="0">'ELCQ2016Q4TBL7a'!$A$1:$I$26</definedName>
    <definedName name="tbl7adata">'ELCQ2016Q4TBL7a'!$B$34:$L$53</definedName>
  </definedNames>
  <calcPr fullCalcOnLoad="1"/>
</workbook>
</file>

<file path=xl/sharedStrings.xml><?xml version="1.0" encoding="utf-8"?>
<sst xmlns="http://schemas.openxmlformats.org/spreadsheetml/2006/main" count="63" uniqueCount="53">
  <si>
    <t>NACE Principal Activity</t>
  </si>
  <si>
    <t>B-E</t>
  </si>
  <si>
    <t>Industry</t>
  </si>
  <si>
    <t>F</t>
  </si>
  <si>
    <t>Construction</t>
  </si>
  <si>
    <t>G</t>
  </si>
  <si>
    <t>Wholesale and retail trade; repair of motor 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</si>
  <si>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</si>
  <si>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</si>
  <si>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</si>
  <si>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</si>
  <si>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</si>
  <si>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</si>
  <si>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</si>
  <si>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</si>
  <si>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</si>
  <si>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</si>
  <si>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</si>
  <si>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</si>
  <si>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</si>
  <si>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</si>
  <si>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</si>
  <si>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</si>
  <si>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</si>
  <si>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</si>
  <si>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</si>
  <si>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service activities</t>
  </si>
  <si>
    <t>Total</t>
  </si>
  <si>
    <t>Private sector</t>
  </si>
  <si>
    <t>Public sector</t>
  </si>
  <si>
    <t xml:space="preserve">QHNS employee estimates, but differs in coverage in certain ways, such as the fact that a person with two jobs could be counted twice in the table and the exclusion of the Agriculture, </t>
  </si>
  <si>
    <t>forestry and fishing sector which is covered by the QNHS.</t>
  </si>
  <si>
    <t>* Preliminary Estimate</t>
  </si>
  <si>
    <t>Group</t>
  </si>
  <si>
    <t>Q409</t>
  </si>
  <si>
    <t>Q410</t>
  </si>
  <si>
    <t>Q411</t>
  </si>
  <si>
    <t>Q412</t>
  </si>
  <si>
    <t>Q413</t>
  </si>
  <si>
    <t>Q414</t>
  </si>
  <si>
    <t>Q415</t>
  </si>
  <si>
    <t>Q316</t>
  </si>
  <si>
    <t>Q416</t>
  </si>
  <si>
    <t>SecOrder</t>
  </si>
  <si>
    <t>BE</t>
  </si>
  <si>
    <t>KL</t>
  </si>
  <si>
    <t>RS</t>
  </si>
  <si>
    <t>All Sectors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</si>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</sst>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vertical="top"/>
      <protection hidden="1"/>
    </xf>
    <xf numFmtId="4" fontId="39" fillId="0" borderId="0" xfId="0" applyNumberFormat="1" applyFont="1" applyFill="1" applyAlignment="1" applyProtection="1">
      <alignment vertical="top"/>
      <protection hidden="1"/>
    </xf>
    <xf numFmtId="3" fontId="40" fillId="0" borderId="0" xfId="0" applyNumberFormat="1" applyFont="1" applyFill="1" applyBorder="1" applyAlignment="1" applyProtection="1">
      <alignment horizontal="right" vertical="top"/>
      <protection hidden="1"/>
    </xf>
    <xf numFmtId="3" fontId="2" fillId="0" borderId="0" xfId="0" applyNumberFormat="1" applyFont="1" applyFill="1" applyBorder="1" applyAlignment="1" applyProtection="1">
      <alignment vertical="top"/>
      <protection hidden="1"/>
    </xf>
    <xf numFmtId="3" fontId="2" fillId="0" borderId="0" xfId="0" applyNumberFormat="1" applyFont="1" applyFill="1" applyBorder="1" applyAlignment="1" applyProtection="1">
      <alignment horizontal="right" vertical="top"/>
      <protection hidden="1"/>
    </xf>
    <xf numFmtId="3" fontId="4" fillId="0" borderId="0" xfId="0" applyNumberFormat="1" applyFont="1" applyFill="1" applyBorder="1" applyAlignment="1" applyProtection="1">
      <alignment horizontal="right" vertical="top"/>
      <protection hidden="1"/>
    </xf>
    <xf numFmtId="3" fontId="41" fillId="0" borderId="0" xfId="0" applyNumberFormat="1" applyFont="1" applyFill="1" applyBorder="1" applyAlignment="1" applyProtection="1">
      <alignment horizontal="right" vertical="top"/>
      <protection hidden="1"/>
    </xf>
    <xf numFmtId="3" fontId="2" fillId="0" borderId="11" xfId="0" applyNumberFormat="1" applyFont="1" applyFill="1" applyBorder="1" applyAlignment="1" applyProtection="1">
      <alignment vertical="top"/>
      <protection hidden="1"/>
    </xf>
    <xf numFmtId="3" fontId="2" fillId="0" borderId="11" xfId="0" applyNumberFormat="1" applyFont="1" applyFill="1" applyBorder="1" applyAlignment="1" applyProtection="1">
      <alignment horizontal="right" vertical="top"/>
      <protection hidden="1"/>
    </xf>
    <xf numFmtId="3" fontId="39" fillId="0" borderId="0" xfId="0" applyNumberFormat="1" applyFont="1" applyFill="1" applyBorder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 vertical="top" wrapText="1"/>
      <protection hidden="1"/>
    </xf>
    <xf numFmtId="4" fontId="4" fillId="0" borderId="0" xfId="0" applyNumberFormat="1" applyFont="1" applyFill="1" applyAlignment="1" applyProtection="1">
      <alignment vertical="top"/>
      <protection hidden="1"/>
    </xf>
    <xf numFmtId="4" fontId="4" fillId="0" borderId="0" xfId="0" applyNumberFormat="1" applyFont="1" applyFill="1" applyAlignment="1" applyProtection="1">
      <alignment vertical="top" wrapText="1"/>
      <protection hidden="1"/>
    </xf>
    <xf numFmtId="4" fontId="4" fillId="0" borderId="0" xfId="0" applyNumberFormat="1" applyFont="1" applyFill="1" applyBorder="1" applyAlignment="1" applyProtection="1">
      <alignment vertical="top"/>
      <protection hidden="1"/>
    </xf>
    <xf numFmtId="4" fontId="4" fillId="0" borderId="0" xfId="0" applyNumberFormat="1" applyFont="1" applyFill="1" applyBorder="1" applyAlignment="1" applyProtection="1">
      <alignment vertical="top" wrapText="1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4" fontId="2" fillId="0" borderId="0" xfId="0" applyNumberFormat="1" applyFont="1" applyFill="1" applyBorder="1" applyAlignment="1" applyProtection="1">
      <alignment vertical="top"/>
      <protection hidden="1"/>
    </xf>
    <xf numFmtId="4" fontId="2" fillId="0" borderId="11" xfId="0" applyNumberFormat="1" applyFont="1" applyFill="1" applyBorder="1" applyAlignment="1" applyProtection="1">
      <alignment vertical="top"/>
      <protection hidden="1"/>
    </xf>
    <xf numFmtId="4" fontId="2" fillId="0" borderId="11" xfId="0" applyNumberFormat="1" applyFont="1" applyFill="1" applyBorder="1" applyAlignment="1" applyProtection="1">
      <alignment wrapText="1"/>
      <protection hidden="1"/>
    </xf>
    <xf numFmtId="164" fontId="4" fillId="0" borderId="11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Alignment="1">
      <alignment vertical="top"/>
    </xf>
    <xf numFmtId="0" fontId="40" fillId="0" borderId="0" xfId="0" applyFont="1" applyFill="1" applyAlignment="1">
      <alignment vertical="top"/>
    </xf>
    <xf numFmtId="0" fontId="0" fillId="0" borderId="0" xfId="0" applyAlignment="1">
      <alignment vertical="top"/>
    </xf>
    <xf numFmtId="4" fontId="4" fillId="0" borderId="0" xfId="0" applyNumberFormat="1" applyFont="1" applyFill="1" applyBorder="1" applyAlignment="1" applyProtection="1">
      <alignment horizontal="left" vertical="top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left" wrapText="1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4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9" fillId="0" borderId="12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11" xfId="0" applyFont="1" applyFill="1" applyBorder="1" applyAlignment="1" applyProtection="1">
      <alignment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0" fontId="39" fillId="0" borderId="12" xfId="0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top" wrapText="1"/>
      <protection hidden="1"/>
    </xf>
    <xf numFmtId="4" fontId="4" fillId="0" borderId="0" xfId="0" applyNumberFormat="1" applyFont="1" applyFill="1" applyBorder="1" applyAlignment="1" applyProtection="1">
      <alignment vertical="top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SheetLayoutView="106" zoomScalePageLayoutView="0" workbookViewId="0" topLeftCell="A1">
      <selection activeCell="A1" sqref="A1:K1"/>
    </sheetView>
  </sheetViews>
  <sheetFormatPr defaultColWidth="9.140625" defaultRowHeight="15" customHeight="1"/>
  <cols>
    <col min="1" max="1" width="10.7109375" style="1" customWidth="1"/>
    <col min="2" max="2" width="30.7109375" style="1" customWidth="1"/>
    <col min="3" max="9" width="10.7109375" style="1" customWidth="1"/>
    <col min="10" max="16384" width="9.140625" style="1" customWidth="1"/>
  </cols>
  <sheetData>
    <row r="1" spans="1:11" ht="15" customHeight="1">
      <c r="A1" s="28" t="str">
        <f>"Table 7a Employment by economic sector and other characteristics and quarter"&amp;CHAR(185)</f>
        <v>Table 7a Employment by economic sector and other characteristics and quarter¹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 customHeight="1">
      <c r="A2" s="34" t="s">
        <v>0</v>
      </c>
      <c r="B2" s="35"/>
      <c r="C2" s="3" t="str">
        <f>20&amp;RIGHT(C34,2)</f>
        <v>2009</v>
      </c>
      <c r="D2" s="3" t="str">
        <f aca="true" t="shared" si="0" ref="D2:K2">20&amp;RIGHT(D34,2)</f>
        <v>2010</v>
      </c>
      <c r="E2" s="3" t="str">
        <f t="shared" si="0"/>
        <v>2011</v>
      </c>
      <c r="F2" s="3" t="str">
        <f t="shared" si="0"/>
        <v>2012</v>
      </c>
      <c r="G2" s="3" t="str">
        <f t="shared" si="0"/>
        <v>2013</v>
      </c>
      <c r="H2" s="3" t="str">
        <f t="shared" si="0"/>
        <v>2014</v>
      </c>
      <c r="I2" s="3" t="str">
        <f t="shared" si="0"/>
        <v>2015</v>
      </c>
      <c r="J2" s="3" t="str">
        <f t="shared" si="0"/>
        <v>2016</v>
      </c>
      <c r="K2" s="3" t="str">
        <f t="shared" si="0"/>
        <v>2016</v>
      </c>
    </row>
    <row r="3" spans="1:11" ht="15" customHeight="1">
      <c r="A3" s="36"/>
      <c r="B3" s="36"/>
      <c r="C3" s="29" t="str">
        <f>LEFT(C34,2)</f>
        <v>Q4</v>
      </c>
      <c r="D3" s="29" t="str">
        <f aca="true" t="shared" si="1" ref="D3:J3">LEFT(D34,2)</f>
        <v>Q4</v>
      </c>
      <c r="E3" s="29" t="str">
        <f t="shared" si="1"/>
        <v>Q4</v>
      </c>
      <c r="F3" s="29" t="str">
        <f t="shared" si="1"/>
        <v>Q4</v>
      </c>
      <c r="G3" s="29" t="str">
        <f t="shared" si="1"/>
        <v>Q4</v>
      </c>
      <c r="H3" s="29" t="str">
        <f t="shared" si="1"/>
        <v>Q4</v>
      </c>
      <c r="I3" s="29" t="str">
        <f t="shared" si="1"/>
        <v>Q4</v>
      </c>
      <c r="J3" s="29" t="str">
        <f t="shared" si="1"/>
        <v>Q3</v>
      </c>
      <c r="K3" s="29" t="str">
        <f>LEFT(K34,2)&amp;"*"</f>
        <v>Q4*</v>
      </c>
    </row>
    <row r="4" spans="1:11" ht="15" customHeight="1">
      <c r="A4" s="37"/>
      <c r="B4" s="37"/>
      <c r="C4" s="30"/>
      <c r="D4" s="30"/>
      <c r="E4" s="30"/>
      <c r="F4" s="30"/>
      <c r="G4" s="30"/>
      <c r="H4" s="30"/>
      <c r="I4" s="30"/>
      <c r="J4" s="30"/>
      <c r="K4" s="30"/>
    </row>
    <row r="5" spans="1:11" ht="15" customHeight="1">
      <c r="A5" s="14"/>
      <c r="B5" s="4"/>
      <c r="C5" s="4"/>
      <c r="D5" s="4"/>
      <c r="E5" s="4"/>
      <c r="F5" s="4"/>
      <c r="G5" s="4"/>
      <c r="H5" s="4"/>
      <c r="I5" s="4"/>
      <c r="J5" s="4"/>
      <c r="K5" s="5"/>
    </row>
    <row r="6" spans="1:11" ht="15" customHeight="1">
      <c r="A6" s="15" t="s">
        <v>1</v>
      </c>
      <c r="B6" s="15" t="s">
        <v>2</v>
      </c>
      <c r="C6" s="6">
        <f>IF(C35="","",IF(ISNUMBER(VALUE(C35)),VALUE(C35),C35))</f>
        <v>203200</v>
      </c>
      <c r="D6" s="6">
        <f aca="true" t="shared" si="2" ref="D6:K6">IF(D35="","",IF(ISNUMBER(VALUE(D35)),VALUE(D35),D35))</f>
        <v>202200</v>
      </c>
      <c r="E6" s="6">
        <f t="shared" si="2"/>
        <v>202100</v>
      </c>
      <c r="F6" s="6">
        <f t="shared" si="2"/>
        <v>195300</v>
      </c>
      <c r="G6" s="6">
        <f t="shared" si="2"/>
        <v>199000</v>
      </c>
      <c r="H6" s="6">
        <f t="shared" si="2"/>
        <v>200000</v>
      </c>
      <c r="I6" s="6">
        <f t="shared" si="2"/>
        <v>205700</v>
      </c>
      <c r="J6" s="6">
        <f t="shared" si="2"/>
        <v>219400</v>
      </c>
      <c r="K6" s="6">
        <f t="shared" si="2"/>
        <v>212700</v>
      </c>
    </row>
    <row r="7" spans="1:11" ht="15" customHeight="1">
      <c r="A7" s="15" t="s">
        <v>3</v>
      </c>
      <c r="B7" s="15" t="s">
        <v>4</v>
      </c>
      <c r="C7" s="6">
        <f aca="true" t="shared" si="3" ref="C7:K18">IF(C36="","",IF(ISNUMBER(VALUE(C36)),VALUE(C36),C36))</f>
        <v>82000</v>
      </c>
      <c r="D7" s="6">
        <f t="shared" si="3"/>
        <v>63300</v>
      </c>
      <c r="E7" s="6">
        <f t="shared" si="3"/>
        <v>66500</v>
      </c>
      <c r="F7" s="6">
        <f t="shared" si="3"/>
        <v>60700</v>
      </c>
      <c r="G7" s="6">
        <f t="shared" si="3"/>
        <v>59400</v>
      </c>
      <c r="H7" s="6">
        <f t="shared" si="3"/>
        <v>69900</v>
      </c>
      <c r="I7" s="6">
        <f t="shared" si="3"/>
        <v>77600</v>
      </c>
      <c r="J7" s="6">
        <f t="shared" si="3"/>
        <v>86800</v>
      </c>
      <c r="K7" s="6">
        <f t="shared" si="3"/>
        <v>89200</v>
      </c>
    </row>
    <row r="8" spans="1:11" ht="22.5">
      <c r="A8" s="16" t="s">
        <v>5</v>
      </c>
      <c r="B8" s="16" t="s">
        <v>6</v>
      </c>
      <c r="C8" s="6">
        <f t="shared" si="3"/>
        <v>278000</v>
      </c>
      <c r="D8" s="6">
        <f t="shared" si="3"/>
        <v>278000</v>
      </c>
      <c r="E8" s="6">
        <f t="shared" si="3"/>
        <v>276100</v>
      </c>
      <c r="F8" s="6">
        <f t="shared" si="3"/>
        <v>280000</v>
      </c>
      <c r="G8" s="6">
        <f t="shared" si="3"/>
        <v>275200</v>
      </c>
      <c r="H8" s="6">
        <f t="shared" si="3"/>
        <v>282300</v>
      </c>
      <c r="I8" s="6">
        <f t="shared" si="3"/>
        <v>286200</v>
      </c>
      <c r="J8" s="6">
        <f t="shared" si="3"/>
        <v>290400</v>
      </c>
      <c r="K8" s="6">
        <f t="shared" si="3"/>
        <v>295000</v>
      </c>
    </row>
    <row r="9" spans="1:11" ht="15" customHeight="1">
      <c r="A9" s="15" t="s">
        <v>7</v>
      </c>
      <c r="B9" s="16" t="s">
        <v>8</v>
      </c>
      <c r="C9" s="6">
        <f t="shared" si="3"/>
        <v>63400</v>
      </c>
      <c r="D9" s="6">
        <f t="shared" si="3"/>
        <v>66900</v>
      </c>
      <c r="E9" s="6">
        <f t="shared" si="3"/>
        <v>62700</v>
      </c>
      <c r="F9" s="6">
        <f t="shared" si="3"/>
        <v>61600</v>
      </c>
      <c r="G9" s="6">
        <f t="shared" si="3"/>
        <v>62200</v>
      </c>
      <c r="H9" s="6">
        <f t="shared" si="3"/>
        <v>63000</v>
      </c>
      <c r="I9" s="6">
        <f t="shared" si="3"/>
        <v>65300</v>
      </c>
      <c r="J9" s="6">
        <f t="shared" si="3"/>
        <v>66700</v>
      </c>
      <c r="K9" s="6">
        <f t="shared" si="3"/>
        <v>70600</v>
      </c>
    </row>
    <row r="10" spans="1:11" ht="15" customHeight="1">
      <c r="A10" s="15" t="s">
        <v>9</v>
      </c>
      <c r="B10" s="16" t="s">
        <v>10</v>
      </c>
      <c r="C10" s="6">
        <f t="shared" si="3"/>
        <v>130100</v>
      </c>
      <c r="D10" s="6">
        <f t="shared" si="3"/>
        <v>122600</v>
      </c>
      <c r="E10" s="6">
        <f t="shared" si="3"/>
        <v>122300</v>
      </c>
      <c r="F10" s="6">
        <f t="shared" si="3"/>
        <v>125200</v>
      </c>
      <c r="G10" s="6">
        <f t="shared" si="3"/>
        <v>141400</v>
      </c>
      <c r="H10" s="6">
        <f t="shared" si="3"/>
        <v>142700</v>
      </c>
      <c r="I10" s="6">
        <f t="shared" si="3"/>
        <v>149700</v>
      </c>
      <c r="J10" s="6">
        <f t="shared" si="3"/>
        <v>162800</v>
      </c>
      <c r="K10" s="6">
        <f t="shared" si="3"/>
        <v>156900</v>
      </c>
    </row>
    <row r="11" spans="1:11" ht="15" customHeight="1">
      <c r="A11" s="17" t="s">
        <v>11</v>
      </c>
      <c r="B11" s="17" t="s">
        <v>12</v>
      </c>
      <c r="C11" s="6">
        <f t="shared" si="3"/>
        <v>54900</v>
      </c>
      <c r="D11" s="6">
        <f t="shared" si="3"/>
        <v>51400</v>
      </c>
      <c r="E11" s="6">
        <f t="shared" si="3"/>
        <v>55300</v>
      </c>
      <c r="F11" s="6">
        <f t="shared" si="3"/>
        <v>59200</v>
      </c>
      <c r="G11" s="6">
        <f t="shared" si="3"/>
        <v>58800</v>
      </c>
      <c r="H11" s="6">
        <f t="shared" si="3"/>
        <v>61300</v>
      </c>
      <c r="I11" s="6">
        <f t="shared" si="3"/>
        <v>62600</v>
      </c>
      <c r="J11" s="6">
        <f t="shared" si="3"/>
        <v>62700</v>
      </c>
      <c r="K11" s="6">
        <f t="shared" si="3"/>
        <v>64800</v>
      </c>
    </row>
    <row r="12" spans="1:11" ht="15" customHeight="1">
      <c r="A12" s="17" t="s">
        <v>13</v>
      </c>
      <c r="B12" s="17" t="s">
        <v>14</v>
      </c>
      <c r="C12" s="6">
        <f t="shared" si="3"/>
        <v>94800</v>
      </c>
      <c r="D12" s="6">
        <f t="shared" si="3"/>
        <v>85500</v>
      </c>
      <c r="E12" s="6">
        <f t="shared" si="3"/>
        <v>90400</v>
      </c>
      <c r="F12" s="6">
        <f t="shared" si="3"/>
        <v>89700</v>
      </c>
      <c r="G12" s="6">
        <f t="shared" si="3"/>
        <v>84900</v>
      </c>
      <c r="H12" s="6">
        <f t="shared" si="3"/>
        <v>87800</v>
      </c>
      <c r="I12" s="6">
        <f t="shared" si="3"/>
        <v>85300</v>
      </c>
      <c r="J12" s="6">
        <f t="shared" si="3"/>
        <v>88900</v>
      </c>
      <c r="K12" s="6">
        <f t="shared" si="3"/>
        <v>89300</v>
      </c>
    </row>
    <row r="13" spans="1:11" ht="22.5">
      <c r="A13" s="17" t="s">
        <v>15</v>
      </c>
      <c r="B13" s="18" t="s">
        <v>16</v>
      </c>
      <c r="C13" s="6">
        <f t="shared" si="3"/>
        <v>72800</v>
      </c>
      <c r="D13" s="6">
        <f t="shared" si="3"/>
        <v>69000</v>
      </c>
      <c r="E13" s="6">
        <f t="shared" si="3"/>
        <v>67000</v>
      </c>
      <c r="F13" s="6">
        <f t="shared" si="3"/>
        <v>72800</v>
      </c>
      <c r="G13" s="6">
        <f t="shared" si="3"/>
        <v>81500</v>
      </c>
      <c r="H13" s="6">
        <f t="shared" si="3"/>
        <v>83400</v>
      </c>
      <c r="I13" s="6">
        <f t="shared" si="3"/>
        <v>86500</v>
      </c>
      <c r="J13" s="6">
        <f t="shared" si="3"/>
        <v>94400</v>
      </c>
      <c r="K13" s="6">
        <f t="shared" si="3"/>
        <v>94500</v>
      </c>
    </row>
    <row r="14" spans="1:11" ht="15" customHeight="1">
      <c r="A14" s="17" t="s">
        <v>17</v>
      </c>
      <c r="B14" s="17" t="s">
        <v>18</v>
      </c>
      <c r="C14" s="6">
        <f t="shared" si="3"/>
        <v>74700</v>
      </c>
      <c r="D14" s="6">
        <f t="shared" si="3"/>
        <v>72500</v>
      </c>
      <c r="E14" s="6">
        <f t="shared" si="3"/>
        <v>77700</v>
      </c>
      <c r="F14" s="6">
        <f t="shared" si="3"/>
        <v>74000</v>
      </c>
      <c r="G14" s="6">
        <f t="shared" si="3"/>
        <v>74300</v>
      </c>
      <c r="H14" s="6">
        <f t="shared" si="3"/>
        <v>79400</v>
      </c>
      <c r="I14" s="6">
        <f t="shared" si="3"/>
        <v>81300</v>
      </c>
      <c r="J14" s="6">
        <f t="shared" si="3"/>
        <v>76800</v>
      </c>
      <c r="K14" s="6">
        <f t="shared" si="3"/>
        <v>78800</v>
      </c>
    </row>
    <row r="15" spans="1:11" ht="15" customHeight="1">
      <c r="A15" s="17" t="s">
        <v>19</v>
      </c>
      <c r="B15" s="17" t="s">
        <v>20</v>
      </c>
      <c r="C15" s="6">
        <f t="shared" si="3"/>
        <v>118700</v>
      </c>
      <c r="D15" s="6">
        <f t="shared" si="3"/>
        <v>114900</v>
      </c>
      <c r="E15" s="6">
        <f t="shared" si="3"/>
        <v>113900</v>
      </c>
      <c r="F15" s="6">
        <f t="shared" si="3"/>
        <v>106300</v>
      </c>
      <c r="G15" s="6">
        <f t="shared" si="3"/>
        <v>105400</v>
      </c>
      <c r="H15" s="6">
        <f t="shared" si="3"/>
        <v>104900</v>
      </c>
      <c r="I15" s="6">
        <f t="shared" si="3"/>
        <v>110300</v>
      </c>
      <c r="J15" s="6">
        <f t="shared" si="3"/>
        <v>110000</v>
      </c>
      <c r="K15" s="6">
        <f t="shared" si="3"/>
        <v>111400</v>
      </c>
    </row>
    <row r="16" spans="1:11" ht="15" customHeight="1">
      <c r="A16" s="17" t="s">
        <v>21</v>
      </c>
      <c r="B16" s="17" t="s">
        <v>22</v>
      </c>
      <c r="C16" s="6">
        <f t="shared" si="3"/>
        <v>133000</v>
      </c>
      <c r="D16" s="6">
        <f t="shared" si="3"/>
        <v>135100</v>
      </c>
      <c r="E16" s="6">
        <f t="shared" si="3"/>
        <v>129200</v>
      </c>
      <c r="F16" s="6">
        <f t="shared" si="3"/>
        <v>129600</v>
      </c>
      <c r="G16" s="6">
        <f t="shared" si="3"/>
        <v>131700</v>
      </c>
      <c r="H16" s="6">
        <f t="shared" si="3"/>
        <v>137500</v>
      </c>
      <c r="I16" s="6">
        <f t="shared" si="3"/>
        <v>134900</v>
      </c>
      <c r="J16" s="6">
        <f t="shared" si="3"/>
        <v>133200</v>
      </c>
      <c r="K16" s="6">
        <f t="shared" si="3"/>
        <v>140400</v>
      </c>
    </row>
    <row r="17" spans="1:11" ht="15" customHeight="1">
      <c r="A17" s="17" t="s">
        <v>23</v>
      </c>
      <c r="B17" s="16" t="s">
        <v>24</v>
      </c>
      <c r="C17" s="6">
        <f t="shared" si="3"/>
        <v>213700</v>
      </c>
      <c r="D17" s="6">
        <f t="shared" si="3"/>
        <v>218800</v>
      </c>
      <c r="E17" s="6">
        <f t="shared" si="3"/>
        <v>222300</v>
      </c>
      <c r="F17" s="6">
        <f t="shared" si="3"/>
        <v>223500</v>
      </c>
      <c r="G17" s="6">
        <f t="shared" si="3"/>
        <v>228200</v>
      </c>
      <c r="H17" s="6">
        <f t="shared" si="3"/>
        <v>226300</v>
      </c>
      <c r="I17" s="6">
        <f t="shared" si="3"/>
        <v>232400</v>
      </c>
      <c r="J17" s="6">
        <f t="shared" si="3"/>
        <v>232500</v>
      </c>
      <c r="K17" s="6">
        <f t="shared" si="3"/>
        <v>235700</v>
      </c>
    </row>
    <row r="18" spans="1:11" ht="22.5">
      <c r="A18" s="19" t="s">
        <v>25</v>
      </c>
      <c r="B18" s="18" t="s">
        <v>26</v>
      </c>
      <c r="C18" s="6">
        <f t="shared" si="3"/>
        <v>48400</v>
      </c>
      <c r="D18" s="6">
        <f t="shared" si="3"/>
        <v>48500</v>
      </c>
      <c r="E18" s="6">
        <f t="shared" si="3"/>
        <v>49000</v>
      </c>
      <c r="F18" s="6">
        <f t="shared" si="3"/>
        <v>47100</v>
      </c>
      <c r="G18" s="6">
        <f t="shared" si="3"/>
        <v>45400</v>
      </c>
      <c r="H18" s="6">
        <f t="shared" si="3"/>
        <v>44900</v>
      </c>
      <c r="I18" s="6">
        <f t="shared" si="3"/>
        <v>48000</v>
      </c>
      <c r="J18" s="6">
        <f t="shared" si="3"/>
        <v>51800</v>
      </c>
      <c r="K18" s="6">
        <f t="shared" si="3"/>
        <v>52700</v>
      </c>
    </row>
    <row r="19" spans="1:11" ht="9.75" customHeight="1">
      <c r="A19" s="20"/>
      <c r="B19" s="20"/>
      <c r="C19" s="7"/>
      <c r="D19" s="7"/>
      <c r="E19" s="7"/>
      <c r="F19" s="7"/>
      <c r="G19" s="7"/>
      <c r="H19" s="7"/>
      <c r="I19" s="7"/>
      <c r="J19" s="8"/>
      <c r="K19" s="9"/>
    </row>
    <row r="20" spans="1:11" ht="15" customHeight="1">
      <c r="A20" s="20" t="s">
        <v>27</v>
      </c>
      <c r="B20" s="20"/>
      <c r="C20" s="10">
        <f>IF(C48="","",IF(ISNUMBER(VALUE(C48)),VALUE(C48),C48))</f>
        <v>1567700</v>
      </c>
      <c r="D20" s="10">
        <f aca="true" t="shared" si="4" ref="D20:K20">IF(D48="","",IF(ISNUMBER(VALUE(D48)),VALUE(D48),D48))</f>
        <v>1528700</v>
      </c>
      <c r="E20" s="10">
        <f t="shared" si="4"/>
        <v>1534500</v>
      </c>
      <c r="F20" s="10">
        <f t="shared" si="4"/>
        <v>1525100</v>
      </c>
      <c r="G20" s="10">
        <f t="shared" si="4"/>
        <v>1547400</v>
      </c>
      <c r="H20" s="10">
        <f t="shared" si="4"/>
        <v>1583400</v>
      </c>
      <c r="I20" s="10">
        <f t="shared" si="4"/>
        <v>1625800</v>
      </c>
      <c r="J20" s="10">
        <f t="shared" si="4"/>
        <v>1676500</v>
      </c>
      <c r="K20" s="10">
        <f t="shared" si="4"/>
        <v>1691900</v>
      </c>
    </row>
    <row r="21" spans="1:11" ht="9.75" customHeight="1">
      <c r="A21" s="21"/>
      <c r="B21" s="21"/>
      <c r="C21" s="11"/>
      <c r="D21" s="11"/>
      <c r="E21" s="11"/>
      <c r="F21" s="11"/>
      <c r="G21" s="11"/>
      <c r="H21" s="11"/>
      <c r="I21" s="11"/>
      <c r="J21" s="12"/>
      <c r="K21" s="12"/>
    </row>
    <row r="22" spans="1:11" ht="15" customHeight="1">
      <c r="A22" s="38" t="str">
        <f>"Public/Private Sector"&amp;CHAR(178)</f>
        <v>Public/Private Sector²</v>
      </c>
      <c r="B22" s="39"/>
      <c r="C22" s="13"/>
      <c r="D22" s="13"/>
      <c r="E22" s="13"/>
      <c r="F22" s="13"/>
      <c r="G22" s="13"/>
      <c r="H22" s="13"/>
      <c r="I22" s="13"/>
      <c r="J22" s="8"/>
      <c r="K22" s="8"/>
    </row>
    <row r="23" spans="1:11" ht="15" customHeight="1">
      <c r="A23" s="40" t="s">
        <v>28</v>
      </c>
      <c r="B23" s="40"/>
      <c r="C23" s="6">
        <f>IF(C49="","",IF(ISNUMBER(VALUE(C49)),VALUE(C49),C49))</f>
        <v>1158000</v>
      </c>
      <c r="D23" s="6">
        <f aca="true" t="shared" si="5" ref="D23:K23">IF(D49="","",IF(ISNUMBER(VALUE(D49)),VALUE(D49),D49))</f>
        <v>1124600</v>
      </c>
      <c r="E23" s="6">
        <f t="shared" si="5"/>
        <v>1142900</v>
      </c>
      <c r="F23" s="6">
        <f t="shared" si="5"/>
        <v>1143200</v>
      </c>
      <c r="G23" s="6">
        <f t="shared" si="5"/>
        <v>1170900</v>
      </c>
      <c r="H23" s="6">
        <f t="shared" si="5"/>
        <v>1209500</v>
      </c>
      <c r="I23" s="6">
        <f t="shared" si="5"/>
        <v>1246200</v>
      </c>
      <c r="J23" s="6">
        <f t="shared" si="5"/>
        <v>1293600</v>
      </c>
      <c r="K23" s="6">
        <f t="shared" si="5"/>
        <v>1305800</v>
      </c>
    </row>
    <row r="24" spans="1:11" ht="15" customHeight="1">
      <c r="A24" s="41" t="s">
        <v>29</v>
      </c>
      <c r="B24" s="41"/>
      <c r="C24" s="6">
        <f>IF(C50="","",IF(ISNUMBER(VALUE(C50)),VALUE(C50),C50))</f>
        <v>409700</v>
      </c>
      <c r="D24" s="6">
        <f aca="true" t="shared" si="6" ref="D24:K24">IF(D50="","",IF(ISNUMBER(VALUE(D50)),VALUE(D50),D50))</f>
        <v>404100</v>
      </c>
      <c r="E24" s="6">
        <f t="shared" si="6"/>
        <v>391600</v>
      </c>
      <c r="F24" s="6">
        <f t="shared" si="6"/>
        <v>381800</v>
      </c>
      <c r="G24" s="6">
        <f t="shared" si="6"/>
        <v>376500</v>
      </c>
      <c r="H24" s="6">
        <f t="shared" si="6"/>
        <v>374000</v>
      </c>
      <c r="I24" s="6">
        <f t="shared" si="6"/>
        <v>379600</v>
      </c>
      <c r="J24" s="6">
        <f t="shared" si="6"/>
        <v>382900</v>
      </c>
      <c r="K24" s="6">
        <f t="shared" si="6"/>
        <v>386100</v>
      </c>
    </row>
    <row r="25" spans="1:11" ht="9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3"/>
    </row>
    <row r="26" spans="1:11" s="2" customFormat="1" ht="15" customHeight="1">
      <c r="A26" s="32" t="str">
        <f>CHAR(185)&amp;" It should be noted that the Quarterly National Household Survey (QNHS) is the official source of estimates of employment.  The estimated trend in the number of employees  refers to  "</f>
        <v>¹ It should be noted that the Quarterly National Household Survey (QNHS) is the official source of estimates of employment.  The estimated trend in the number of employees  refers to  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s="2" customFormat="1" ht="15" customHeight="1">
      <c r="A27" s="33" t="s">
        <v>30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s="2" customFormat="1" ht="15" customHeight="1">
      <c r="A28" s="31" t="s">
        <v>31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5" customHeight="1">
      <c r="A29" s="27" t="str">
        <f>CHAR(178)&amp;" For additional Public/Private data see statbank table EHQ08."</f>
        <v>² For additional Public/Private data see statbank table EHQ08.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5" customHeight="1">
      <c r="A30" s="25" t="s">
        <v>32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ht="15" customHeight="1" hidden="1"/>
    <row r="32" ht="15" customHeight="1" hidden="1"/>
    <row r="33" ht="15" customHeight="1" hidden="1"/>
    <row r="34" spans="2:12" ht="15" customHeight="1" hidden="1">
      <c r="B34" t="s">
        <v>33</v>
      </c>
      <c r="C34" t="s">
        <v>34</v>
      </c>
      <c r="D34" t="s">
        <v>35</v>
      </c>
      <c r="E34" t="s">
        <v>36</v>
      </c>
      <c r="F34" t="s">
        <v>37</v>
      </c>
      <c r="G34" t="s">
        <v>38</v>
      </c>
      <c r="H34" t="s">
        <v>39</v>
      </c>
      <c r="I34" t="s">
        <v>40</v>
      </c>
      <c r="J34" s="24" t="s">
        <v>41</v>
      </c>
      <c r="K34" s="24" t="s">
        <v>42</v>
      </c>
      <c r="L34" s="24" t="s">
        <v>43</v>
      </c>
    </row>
    <row r="35" spans="2:12" ht="15" customHeight="1" hidden="1">
      <c r="B35" t="s">
        <v>44</v>
      </c>
      <c r="C35">
        <v>203200</v>
      </c>
      <c r="D35">
        <v>202200</v>
      </c>
      <c r="E35">
        <v>202100</v>
      </c>
      <c r="F35">
        <v>195300</v>
      </c>
      <c r="G35">
        <v>199000</v>
      </c>
      <c r="H35">
        <v>200000</v>
      </c>
      <c r="I35">
        <v>205700</v>
      </c>
      <c r="J35" s="24">
        <v>219400</v>
      </c>
      <c r="K35" s="24">
        <v>212700</v>
      </c>
      <c r="L35" s="24">
        <v>1</v>
      </c>
    </row>
    <row r="36" spans="2:12" ht="15" customHeight="1" hidden="1">
      <c r="B36" t="s">
        <v>3</v>
      </c>
      <c r="C36">
        <v>82000</v>
      </c>
      <c r="D36">
        <v>63300</v>
      </c>
      <c r="E36">
        <v>66500</v>
      </c>
      <c r="F36">
        <v>60700</v>
      </c>
      <c r="G36">
        <v>59400</v>
      </c>
      <c r="H36">
        <v>69900</v>
      </c>
      <c r="I36">
        <v>77600</v>
      </c>
      <c r="J36" s="24">
        <v>86800</v>
      </c>
      <c r="K36" s="24">
        <v>89200</v>
      </c>
      <c r="L36" s="24">
        <v>5</v>
      </c>
    </row>
    <row r="37" spans="2:12" ht="15" customHeight="1" hidden="1">
      <c r="B37" t="s">
        <v>5</v>
      </c>
      <c r="C37">
        <v>278000</v>
      </c>
      <c r="D37">
        <v>278000</v>
      </c>
      <c r="E37">
        <v>276100</v>
      </c>
      <c r="F37">
        <v>280000</v>
      </c>
      <c r="G37">
        <v>275200</v>
      </c>
      <c r="H37">
        <v>282300</v>
      </c>
      <c r="I37">
        <v>286200</v>
      </c>
      <c r="J37" s="24">
        <v>290400</v>
      </c>
      <c r="K37" s="24">
        <v>295000</v>
      </c>
      <c r="L37" s="24">
        <v>6</v>
      </c>
    </row>
    <row r="38" spans="2:12" ht="15" customHeight="1" hidden="1">
      <c r="B38" t="s">
        <v>7</v>
      </c>
      <c r="C38">
        <v>63400</v>
      </c>
      <c r="D38">
        <v>66900</v>
      </c>
      <c r="E38">
        <v>62700</v>
      </c>
      <c r="F38">
        <v>61600</v>
      </c>
      <c r="G38">
        <v>62200</v>
      </c>
      <c r="H38">
        <v>63000</v>
      </c>
      <c r="I38">
        <v>65300</v>
      </c>
      <c r="J38" s="24">
        <v>66700</v>
      </c>
      <c r="K38" s="24">
        <v>70600</v>
      </c>
      <c r="L38" s="24">
        <v>7</v>
      </c>
    </row>
    <row r="39" spans="2:12" ht="15" customHeight="1" hidden="1">
      <c r="B39" t="s">
        <v>9</v>
      </c>
      <c r="C39">
        <v>130100</v>
      </c>
      <c r="D39">
        <v>122600</v>
      </c>
      <c r="E39">
        <v>122300</v>
      </c>
      <c r="F39">
        <v>125200</v>
      </c>
      <c r="G39">
        <v>141400</v>
      </c>
      <c r="H39">
        <v>142700</v>
      </c>
      <c r="I39">
        <v>149700</v>
      </c>
      <c r="J39" s="24">
        <v>162800</v>
      </c>
      <c r="K39" s="24">
        <v>156900</v>
      </c>
      <c r="L39" s="24">
        <v>8</v>
      </c>
    </row>
    <row r="40" spans="2:12" ht="15" customHeight="1" hidden="1">
      <c r="B40" t="s">
        <v>11</v>
      </c>
      <c r="C40">
        <v>54900</v>
      </c>
      <c r="D40">
        <v>51400</v>
      </c>
      <c r="E40">
        <v>55300</v>
      </c>
      <c r="F40">
        <v>59200</v>
      </c>
      <c r="G40">
        <v>58800</v>
      </c>
      <c r="H40">
        <v>61300</v>
      </c>
      <c r="I40">
        <v>62600</v>
      </c>
      <c r="J40" s="24">
        <v>62700</v>
      </c>
      <c r="K40" s="24">
        <v>64800</v>
      </c>
      <c r="L40" s="24">
        <v>9</v>
      </c>
    </row>
    <row r="41" spans="2:12" ht="15" customHeight="1" hidden="1">
      <c r="B41" t="s">
        <v>45</v>
      </c>
      <c r="C41">
        <v>94800</v>
      </c>
      <c r="D41">
        <v>85500</v>
      </c>
      <c r="E41">
        <v>90400</v>
      </c>
      <c r="F41">
        <v>89700</v>
      </c>
      <c r="G41">
        <v>84900</v>
      </c>
      <c r="H41">
        <v>87800</v>
      </c>
      <c r="I41">
        <v>85300</v>
      </c>
      <c r="J41" s="24">
        <v>88900</v>
      </c>
      <c r="K41" s="24">
        <v>89300</v>
      </c>
      <c r="L41" s="24">
        <v>10</v>
      </c>
    </row>
    <row r="42" spans="2:12" ht="15" customHeight="1" hidden="1">
      <c r="B42" t="s">
        <v>15</v>
      </c>
      <c r="C42">
        <v>72800</v>
      </c>
      <c r="D42">
        <v>69000</v>
      </c>
      <c r="E42">
        <v>67000</v>
      </c>
      <c r="F42">
        <v>72800</v>
      </c>
      <c r="G42">
        <v>81500</v>
      </c>
      <c r="H42">
        <v>83400</v>
      </c>
      <c r="I42">
        <v>86500</v>
      </c>
      <c r="J42" s="24">
        <v>94400</v>
      </c>
      <c r="K42" s="24">
        <v>94500</v>
      </c>
      <c r="L42" s="24">
        <v>11</v>
      </c>
    </row>
    <row r="43" spans="2:12" ht="15" customHeight="1" hidden="1">
      <c r="B43" t="s">
        <v>17</v>
      </c>
      <c r="C43">
        <v>74700</v>
      </c>
      <c r="D43">
        <v>72500</v>
      </c>
      <c r="E43">
        <v>77700</v>
      </c>
      <c r="F43">
        <v>74000</v>
      </c>
      <c r="G43">
        <v>74300</v>
      </c>
      <c r="H43">
        <v>79400</v>
      </c>
      <c r="I43">
        <v>81300</v>
      </c>
      <c r="J43" s="24">
        <v>76800</v>
      </c>
      <c r="K43" s="24">
        <v>78800</v>
      </c>
      <c r="L43" s="24">
        <v>12</v>
      </c>
    </row>
    <row r="44" spans="2:12" ht="15" customHeight="1" hidden="1">
      <c r="B44" t="s">
        <v>19</v>
      </c>
      <c r="C44">
        <v>118700</v>
      </c>
      <c r="D44">
        <v>114900</v>
      </c>
      <c r="E44">
        <v>113900</v>
      </c>
      <c r="F44">
        <v>106300</v>
      </c>
      <c r="G44">
        <v>105400</v>
      </c>
      <c r="H44">
        <v>104900</v>
      </c>
      <c r="I44">
        <v>110300</v>
      </c>
      <c r="J44" s="24">
        <v>110000</v>
      </c>
      <c r="K44" s="24">
        <v>111400</v>
      </c>
      <c r="L44" s="24">
        <v>13</v>
      </c>
    </row>
    <row r="45" spans="2:12" ht="15" customHeight="1" hidden="1">
      <c r="B45" t="s">
        <v>21</v>
      </c>
      <c r="C45">
        <v>133000</v>
      </c>
      <c r="D45">
        <v>135100</v>
      </c>
      <c r="E45">
        <v>129200</v>
      </c>
      <c r="F45">
        <v>129600</v>
      </c>
      <c r="G45">
        <v>131700</v>
      </c>
      <c r="H45">
        <v>137500</v>
      </c>
      <c r="I45">
        <v>134900</v>
      </c>
      <c r="J45" s="24">
        <v>133200</v>
      </c>
      <c r="K45" s="24">
        <v>140400</v>
      </c>
      <c r="L45" s="24">
        <v>14</v>
      </c>
    </row>
    <row r="46" spans="2:12" ht="15" customHeight="1" hidden="1">
      <c r="B46" t="s">
        <v>23</v>
      </c>
      <c r="C46">
        <v>213700</v>
      </c>
      <c r="D46">
        <v>218800</v>
      </c>
      <c r="E46">
        <v>222300</v>
      </c>
      <c r="F46">
        <v>223500</v>
      </c>
      <c r="G46">
        <v>228200</v>
      </c>
      <c r="H46">
        <v>226300</v>
      </c>
      <c r="I46">
        <v>232400</v>
      </c>
      <c r="J46" s="24">
        <v>232500</v>
      </c>
      <c r="K46" s="24">
        <v>235700</v>
      </c>
      <c r="L46" s="24">
        <v>15</v>
      </c>
    </row>
    <row r="47" spans="2:12" ht="15" customHeight="1" hidden="1">
      <c r="B47" t="s">
        <v>46</v>
      </c>
      <c r="C47">
        <v>48400</v>
      </c>
      <c r="D47">
        <v>48500</v>
      </c>
      <c r="E47">
        <v>49000</v>
      </c>
      <c r="F47">
        <v>47100</v>
      </c>
      <c r="G47">
        <v>45400</v>
      </c>
      <c r="H47">
        <v>44900</v>
      </c>
      <c r="I47">
        <v>48000</v>
      </c>
      <c r="J47" s="24">
        <v>51800</v>
      </c>
      <c r="K47" s="24">
        <v>52700</v>
      </c>
      <c r="L47" s="24">
        <v>16</v>
      </c>
    </row>
    <row r="48" spans="2:12" ht="15" customHeight="1" hidden="1">
      <c r="B48" t="s">
        <v>47</v>
      </c>
      <c r="C48">
        <v>1567700</v>
      </c>
      <c r="D48">
        <v>1528700</v>
      </c>
      <c r="E48">
        <v>1534500</v>
      </c>
      <c r="F48">
        <v>1525100</v>
      </c>
      <c r="G48">
        <v>1547400</v>
      </c>
      <c r="H48">
        <v>1583400</v>
      </c>
      <c r="I48">
        <v>1625800</v>
      </c>
      <c r="J48" s="24">
        <v>1676500</v>
      </c>
      <c r="K48" s="24">
        <v>1691900</v>
      </c>
      <c r="L48" s="24">
        <v>17</v>
      </c>
    </row>
    <row r="49" spans="2:12" ht="15" customHeight="1" hidden="1">
      <c r="B49" t="s">
        <v>48</v>
      </c>
      <c r="C49" s="24">
        <v>1158000</v>
      </c>
      <c r="D49" s="24">
        <v>1124600</v>
      </c>
      <c r="E49" s="24">
        <v>1142900</v>
      </c>
      <c r="F49" s="24">
        <v>1143200</v>
      </c>
      <c r="G49" s="24">
        <v>1170900</v>
      </c>
      <c r="H49" s="24">
        <v>1209500</v>
      </c>
      <c r="I49" s="24">
        <v>1246200</v>
      </c>
      <c r="J49" s="24">
        <v>1293600</v>
      </c>
      <c r="K49" s="24">
        <v>1305800</v>
      </c>
      <c r="L49" s="24">
        <v>18</v>
      </c>
    </row>
    <row r="50" spans="2:12" ht="15" customHeight="1" hidden="1">
      <c r="B50" t="s">
        <v>49</v>
      </c>
      <c r="C50" s="24">
        <v>409700</v>
      </c>
      <c r="D50" s="24">
        <v>404100</v>
      </c>
      <c r="E50" s="24">
        <v>391600</v>
      </c>
      <c r="F50" s="24">
        <v>381800</v>
      </c>
      <c r="G50" s="24">
        <v>376500</v>
      </c>
      <c r="H50" s="24">
        <v>374000</v>
      </c>
      <c r="I50" s="24">
        <v>379600</v>
      </c>
      <c r="J50" s="24">
        <v>382900</v>
      </c>
      <c r="K50" s="24">
        <v>386100</v>
      </c>
      <c r="L50" s="24">
        <v>19</v>
      </c>
    </row>
    <row r="51" spans="2:12" ht="15" customHeight="1" hidden="1">
      <c r="B51" t="s">
        <v>50</v>
      </c>
      <c r="C51">
        <v>555800</v>
      </c>
      <c r="D51">
        <v>553200</v>
      </c>
      <c r="E51">
        <v>551200</v>
      </c>
      <c r="F51">
        <v>556200</v>
      </c>
      <c r="G51">
        <v>545000</v>
      </c>
      <c r="H51">
        <v>547700</v>
      </c>
      <c r="I51">
        <v>561100</v>
      </c>
      <c r="J51" s="24">
        <v>583400</v>
      </c>
      <c r="K51" s="24">
        <v>583900</v>
      </c>
      <c r="L51" s="24">
        <v>20</v>
      </c>
    </row>
    <row r="52" spans="2:12" ht="15" customHeight="1" hidden="1">
      <c r="B52" t="s">
        <v>51</v>
      </c>
      <c r="C52">
        <v>260200</v>
      </c>
      <c r="D52">
        <v>251200</v>
      </c>
      <c r="E52">
        <v>243200</v>
      </c>
      <c r="F52">
        <v>267300</v>
      </c>
      <c r="G52">
        <v>277200</v>
      </c>
      <c r="H52">
        <v>282000</v>
      </c>
      <c r="I52">
        <v>312200</v>
      </c>
      <c r="J52" s="24">
        <v>301400</v>
      </c>
      <c r="K52" s="24">
        <v>298900</v>
      </c>
      <c r="L52" s="24">
        <v>21</v>
      </c>
    </row>
    <row r="53" spans="2:12" ht="15" customHeight="1" hidden="1">
      <c r="B53" t="s">
        <v>52</v>
      </c>
      <c r="C53">
        <v>751700</v>
      </c>
      <c r="D53">
        <v>724300</v>
      </c>
      <c r="E53">
        <v>740100</v>
      </c>
      <c r="F53">
        <v>701400</v>
      </c>
      <c r="G53">
        <v>725200</v>
      </c>
      <c r="H53">
        <v>753700</v>
      </c>
      <c r="I53">
        <v>761800</v>
      </c>
      <c r="J53" s="24">
        <v>791700</v>
      </c>
      <c r="K53" s="24">
        <v>809100</v>
      </c>
      <c r="L53" s="24">
        <v>22</v>
      </c>
    </row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</sheetData>
  <sheetProtection password="9C5D" sheet="1"/>
  <mergeCells count="19">
    <mergeCell ref="C3:C4"/>
    <mergeCell ref="A26:K26"/>
    <mergeCell ref="A27:K27"/>
    <mergeCell ref="D3:D4"/>
    <mergeCell ref="A2:B4"/>
    <mergeCell ref="A22:B22"/>
    <mergeCell ref="A23:B23"/>
    <mergeCell ref="A24:B24"/>
    <mergeCell ref="G3:G4"/>
    <mergeCell ref="A30:K30"/>
    <mergeCell ref="A29:K29"/>
    <mergeCell ref="A1:K1"/>
    <mergeCell ref="E3:E4"/>
    <mergeCell ref="F3:F4"/>
    <mergeCell ref="K3:K4"/>
    <mergeCell ref="J3:J4"/>
    <mergeCell ref="I3:I4"/>
    <mergeCell ref="H3:H4"/>
    <mergeCell ref="A28:K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Orla Healy</cp:lastModifiedBy>
  <cp:lastPrinted>2015-02-19T10:17:47Z</cp:lastPrinted>
  <dcterms:created xsi:type="dcterms:W3CDTF">2013-08-01T13:19:14Z</dcterms:created>
  <dcterms:modified xsi:type="dcterms:W3CDTF">2017-02-24T13:52:00Z</dcterms:modified>
  <cp:category/>
  <cp:version/>
  <cp:contentType/>
  <cp:contentStatus/>
</cp:coreProperties>
</file>