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20Q2TBL3" sheetId="1" r:id="rId1"/>
  </sheets>
  <definedNames>
    <definedName name="tbl3data">'ELCQ2020Q2TBL3'!$B$35:$L$54</definedName>
  </definedNames>
  <calcPr fullCalcOnLoad="1"/>
</workbook>
</file>

<file path=xl/sharedStrings.xml><?xml version="1.0" encoding="utf-8"?>
<sst xmlns="http://schemas.openxmlformats.org/spreadsheetml/2006/main" count="82" uniqueCount="62">
  <si>
    <t>Table 3 Average weekly paid hours by economic sector and other characteristics and quarter</t>
  </si>
  <si>
    <t>NACE Principal Activity</t>
  </si>
  <si>
    <t>Quarterly change</t>
  </si>
  <si>
    <t>Annual change</t>
  </si>
  <si>
    <t>hours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</si>
  <si>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</si>
  <si>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</si>
  <si>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</si>
  <si>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</si>
  <si>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</si>
  <si>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</si>
  <si>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</si>
  <si>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</si>
  <si>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</si>
  <si>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</si>
  <si>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</si>
  <si>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</si>
  <si>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</si>
  <si>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</si>
  <si>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</si>
  <si>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</si>
  <si>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</si>
  <si>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</si>
  <si>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</si>
  <si>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</si>
  <si>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</si>
  <si>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</si>
  <si>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</si>
  <si>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</si>
  <si>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</si>
  <si>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</si>
  <si>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</si>
  <si>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</si>
  <si>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</si>
  <si>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</si>
  <si>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</si>
  <si>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</si>
  <si>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</si>
  <si>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</si>
  <si>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</si>
  <si>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weekly paid hours by Public sector sub-sector are set out in Table 8c.</t>
  </si>
  <si>
    <t>² For additional Public/Private data see statbank table EHQ08.</t>
  </si>
  <si>
    <t>* Preliminary Estimates</t>
  </si>
  <si>
    <t>Group</t>
  </si>
  <si>
    <t>Q215</t>
  </si>
  <si>
    <t>Q216</t>
  </si>
  <si>
    <t>Q217</t>
  </si>
  <si>
    <t>Q218</t>
  </si>
  <si>
    <t>Q219</t>
  </si>
  <si>
    <t>Q120</t>
  </si>
  <si>
    <t>Q220</t>
  </si>
  <si>
    <t>SecOrder</t>
  </si>
  <si>
    <t>Q213</t>
  </si>
  <si>
    <t>Q214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</si>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</sst>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_ ;\-0.0\ "/>
    <numFmt numFmtId="165" formatCode="0.00_ ;[Red]\-0.00\ "/>
    <numFmt numFmtId="166" formatCode="\+0.00_ ;\-0.00\ "/>
    <numFmt numFmtId="167" formatCode="#,##0.0"/>
    <numFmt numFmtId="168" formatCode="0.0_ ;\-0.0\ 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" fontId="4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0" fontId="39" fillId="0" borderId="0" xfId="0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0" fontId="40" fillId="0" borderId="0" xfId="0" applyFont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167" fontId="40" fillId="0" borderId="0" xfId="0" applyNumberFormat="1" applyFont="1" applyFill="1" applyBorder="1" applyAlignment="1" applyProtection="1">
      <alignment horizontal="right" vertical="center"/>
      <protection hidden="1"/>
    </xf>
    <xf numFmtId="167" fontId="3" fillId="0" borderId="0" xfId="57" applyNumberFormat="1" applyFont="1" applyFill="1" applyBorder="1" applyAlignment="1" applyProtection="1">
      <alignment horizontal="right" vertical="center"/>
      <protection hidden="1"/>
    </xf>
    <xf numFmtId="167" fontId="40" fillId="0" borderId="0" xfId="57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67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2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horizontal="right" vertical="center"/>
      <protection hidden="1"/>
    </xf>
    <xf numFmtId="167" fontId="40" fillId="0" borderId="11" xfId="0" applyNumberFormat="1" applyFont="1" applyFill="1" applyBorder="1" applyAlignment="1" applyProtection="1">
      <alignment horizontal="right" vertical="center"/>
      <protection hidden="1"/>
    </xf>
    <xf numFmtId="167" fontId="3" fillId="0" borderId="11" xfId="57" applyNumberFormat="1" applyFont="1" applyFill="1" applyBorder="1" applyAlignment="1" applyProtection="1">
      <alignment horizontal="right" vertical="center"/>
      <protection hidden="1"/>
    </xf>
    <xf numFmtId="167" fontId="40" fillId="0" borderId="11" xfId="57" applyNumberFormat="1" applyFont="1" applyFill="1" applyBorder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69" fontId="5" fillId="0" borderId="0" xfId="0" applyNumberFormat="1" applyFont="1" applyFill="1" applyAlignment="1" applyProtection="1">
      <alignment horizontal="right" vertical="center"/>
      <protection hidden="1"/>
    </xf>
    <xf numFmtId="169" fontId="4" fillId="0" borderId="11" xfId="0" applyNumberFormat="1" applyFont="1" applyFill="1" applyBorder="1" applyAlignment="1" applyProtection="1">
      <alignment horizontal="right" vertical="center"/>
      <protection hidden="1"/>
    </xf>
    <xf numFmtId="169" fontId="5" fillId="0" borderId="0" xfId="0" applyNumberFormat="1" applyFont="1" applyFill="1" applyBorder="1" applyAlignment="1" applyProtection="1">
      <alignment horizontal="right" vertical="center"/>
      <protection hidden="1"/>
    </xf>
    <xf numFmtId="169" fontId="5" fillId="0" borderId="0" xfId="0" applyNumberFormat="1" applyFont="1" applyFill="1" applyBorder="1" applyAlignment="1" applyProtection="1">
      <alignment vertical="center"/>
      <protection hidden="1"/>
    </xf>
    <xf numFmtId="169" fontId="5" fillId="0" borderId="11" xfId="0" applyNumberFormat="1" applyFont="1" applyFill="1" applyBorder="1" applyAlignment="1" applyProtection="1">
      <alignment horizontal="right" vertical="center"/>
      <protection hidden="1"/>
    </xf>
    <xf numFmtId="169" fontId="5" fillId="0" borderId="12" xfId="0" applyNumberFormat="1" applyFont="1" applyFill="1" applyBorder="1" applyAlignment="1" applyProtection="1">
      <alignment vertical="center"/>
      <protection hidden="1"/>
    </xf>
    <xf numFmtId="169" fontId="5" fillId="0" borderId="12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35" customWidth="1"/>
    <col min="2" max="2" width="30.7109375" style="35" customWidth="1"/>
    <col min="3" max="13" width="10.7109375" style="35" customWidth="1"/>
    <col min="14" max="16384" width="9.140625" style="35" customWidth="1"/>
  </cols>
  <sheetData>
    <row r="1" spans="1:13" s="9" customFormat="1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9" customFormat="1" ht="15" customHeight="1">
      <c r="A2" s="61" t="s">
        <v>1</v>
      </c>
      <c r="B2" s="61"/>
      <c r="C2" s="2" t="str">
        <f>20&amp;RIGHT(C35,2)</f>
        <v>2015</v>
      </c>
      <c r="D2" s="2" t="str">
        <f aca="true" t="shared" si="0" ref="D2:I2">20&amp;RIGHT(D35,2)</f>
        <v>2016</v>
      </c>
      <c r="E2" s="2" t="str">
        <f t="shared" si="0"/>
        <v>2017</v>
      </c>
      <c r="F2" s="3" t="str">
        <f t="shared" si="0"/>
        <v>2018</v>
      </c>
      <c r="G2" s="3" t="str">
        <f t="shared" si="0"/>
        <v>2019</v>
      </c>
      <c r="H2" s="3" t="str">
        <f t="shared" si="0"/>
        <v>2020</v>
      </c>
      <c r="I2" s="4" t="str">
        <f t="shared" si="0"/>
        <v>2020</v>
      </c>
      <c r="J2" s="54" t="s">
        <v>2</v>
      </c>
      <c r="K2" s="54"/>
      <c r="L2" s="54" t="s">
        <v>3</v>
      </c>
      <c r="M2" s="54"/>
    </row>
    <row r="3" spans="1:13" s="9" customFormat="1" ht="15" customHeight="1">
      <c r="A3" s="62"/>
      <c r="B3" s="62"/>
      <c r="C3" s="40" t="str">
        <f aca="true" t="shared" si="1" ref="C3:H3">LEFT(C35,2)</f>
        <v>Q2</v>
      </c>
      <c r="D3" s="40" t="str">
        <f t="shared" si="1"/>
        <v>Q2</v>
      </c>
      <c r="E3" s="41" t="str">
        <f t="shared" si="1"/>
        <v>Q2</v>
      </c>
      <c r="F3" s="42" t="str">
        <f t="shared" si="1"/>
        <v>Q2</v>
      </c>
      <c r="G3" s="41" t="str">
        <f t="shared" si="1"/>
        <v>Q2</v>
      </c>
      <c r="H3" s="42" t="str">
        <f t="shared" si="1"/>
        <v>Q1</v>
      </c>
      <c r="I3" s="41" t="str">
        <f>LEFT(I35,2)&amp;"*"</f>
        <v>Q2*</v>
      </c>
      <c r="J3" s="55"/>
      <c r="K3" s="55"/>
      <c r="L3" s="55"/>
      <c r="M3" s="55"/>
    </row>
    <row r="4" spans="1:13" s="9" customFormat="1" ht="15" customHeight="1">
      <c r="A4" s="5"/>
      <c r="B4" s="8"/>
      <c r="C4" s="5" t="s">
        <v>4</v>
      </c>
      <c r="D4" s="5" t="s">
        <v>4</v>
      </c>
      <c r="E4" s="5" t="s">
        <v>4</v>
      </c>
      <c r="F4" s="5" t="s">
        <v>4</v>
      </c>
      <c r="G4" s="6" t="s">
        <v>4</v>
      </c>
      <c r="H4" s="6" t="s">
        <v>4</v>
      </c>
      <c r="I4" s="6" t="s">
        <v>4</v>
      </c>
      <c r="J4" s="5" t="s">
        <v>4</v>
      </c>
      <c r="K4" s="6" t="s">
        <v>5</v>
      </c>
      <c r="L4" s="7" t="s">
        <v>4</v>
      </c>
      <c r="M4" s="7" t="s">
        <v>5</v>
      </c>
    </row>
    <row r="5" spans="1:13" s="1" customFormat="1" ht="15" customHeight="1">
      <c r="A5" s="10" t="s">
        <v>6</v>
      </c>
      <c r="B5" s="11" t="s">
        <v>7</v>
      </c>
      <c r="C5" s="12">
        <f aca="true" t="shared" si="2" ref="C5:I18">IF(C36="","",IF(ISNUMBER(VALUE(C36)),VALUE(C36),C36))</f>
        <v>38.4</v>
      </c>
      <c r="D5" s="12">
        <f t="shared" si="2"/>
        <v>38.2</v>
      </c>
      <c r="E5" s="13">
        <f t="shared" si="2"/>
        <v>38.3</v>
      </c>
      <c r="F5" s="14">
        <f t="shared" si="2"/>
        <v>38.5</v>
      </c>
      <c r="G5" s="14">
        <f t="shared" si="2"/>
        <v>38.4</v>
      </c>
      <c r="H5" s="14">
        <f t="shared" si="2"/>
        <v>38.1</v>
      </c>
      <c r="I5" s="15">
        <f t="shared" si="2"/>
        <v>36.2</v>
      </c>
      <c r="J5" s="43">
        <f aca="true" t="shared" si="3" ref="J5:J17">IF(OR(ROUND((I5-H5),1)&gt;0,ROUND((I5-H5),1)&lt;0),ROUND((I5-H5),1),"-")</f>
        <v>-1.9</v>
      </c>
      <c r="K5" s="43">
        <f aca="true" t="shared" si="4" ref="K5:K18">IF(J5="-","-",ROUND((J5/H5)*100,1))</f>
        <v>-5</v>
      </c>
      <c r="L5" s="43">
        <f aca="true" t="shared" si="5" ref="L5:L18">IF(OR(ROUND((I5-G5),1)&gt;0,ROUND((I5-G5),1)&lt;0),ROUND((I5-G5),1),"-")</f>
        <v>-2.2</v>
      </c>
      <c r="M5" s="43">
        <f aca="true" t="shared" si="6" ref="M5:M18">IF(L5="-","-",ROUND((L5/G5)*100,1))</f>
        <v>-5.7</v>
      </c>
    </row>
    <row r="6" spans="1:13" s="9" customFormat="1" ht="15" customHeight="1">
      <c r="A6" s="16" t="s">
        <v>8</v>
      </c>
      <c r="B6" s="17" t="s">
        <v>9</v>
      </c>
      <c r="C6" s="12">
        <f t="shared" si="2"/>
        <v>36.4</v>
      </c>
      <c r="D6" s="12">
        <f t="shared" si="2"/>
        <v>37.4</v>
      </c>
      <c r="E6" s="13">
        <f t="shared" si="2"/>
        <v>36.3</v>
      </c>
      <c r="F6" s="14">
        <f t="shared" si="2"/>
        <v>37.2</v>
      </c>
      <c r="G6" s="14">
        <f t="shared" si="2"/>
        <v>36.9</v>
      </c>
      <c r="H6" s="14">
        <f t="shared" si="2"/>
        <v>37.6</v>
      </c>
      <c r="I6" s="15">
        <f t="shared" si="2"/>
        <v>36.4</v>
      </c>
      <c r="J6" s="43">
        <f t="shared" si="3"/>
        <v>-1.2</v>
      </c>
      <c r="K6" s="43">
        <f t="shared" si="4"/>
        <v>-3.2</v>
      </c>
      <c r="L6" s="43">
        <f t="shared" si="5"/>
        <v>-0.5</v>
      </c>
      <c r="M6" s="43">
        <f t="shared" si="6"/>
        <v>-1.4</v>
      </c>
    </row>
    <row r="7" spans="1:13" s="9" customFormat="1" ht="27" customHeight="1">
      <c r="A7" s="10" t="s">
        <v>10</v>
      </c>
      <c r="B7" s="11" t="s">
        <v>11</v>
      </c>
      <c r="C7" s="12">
        <f t="shared" si="2"/>
        <v>30.8</v>
      </c>
      <c r="D7" s="12">
        <f t="shared" si="2"/>
        <v>31</v>
      </c>
      <c r="E7" s="13">
        <f t="shared" si="2"/>
        <v>31.3</v>
      </c>
      <c r="F7" s="14">
        <f t="shared" si="2"/>
        <v>31</v>
      </c>
      <c r="G7" s="14">
        <f t="shared" si="2"/>
        <v>30.6</v>
      </c>
      <c r="H7" s="14">
        <f t="shared" si="2"/>
        <v>31.1</v>
      </c>
      <c r="I7" s="15">
        <f t="shared" si="2"/>
        <v>29.8</v>
      </c>
      <c r="J7" s="43">
        <f t="shared" si="3"/>
        <v>-1.3</v>
      </c>
      <c r="K7" s="43">
        <f t="shared" si="4"/>
        <v>-4.2</v>
      </c>
      <c r="L7" s="43">
        <f t="shared" si="5"/>
        <v>-0.8</v>
      </c>
      <c r="M7" s="43">
        <f t="shared" si="6"/>
        <v>-2.6</v>
      </c>
    </row>
    <row r="8" spans="1:13" s="9" customFormat="1" ht="15" customHeight="1">
      <c r="A8" s="10" t="s">
        <v>12</v>
      </c>
      <c r="B8" s="11" t="s">
        <v>13</v>
      </c>
      <c r="C8" s="12">
        <f t="shared" si="2"/>
        <v>37.3</v>
      </c>
      <c r="D8" s="12">
        <f t="shared" si="2"/>
        <v>36.5</v>
      </c>
      <c r="E8" s="13">
        <f t="shared" si="2"/>
        <v>36.8</v>
      </c>
      <c r="F8" s="14">
        <f t="shared" si="2"/>
        <v>36.4</v>
      </c>
      <c r="G8" s="14">
        <f t="shared" si="2"/>
        <v>35.5</v>
      </c>
      <c r="H8" s="14">
        <f t="shared" si="2"/>
        <v>36.8</v>
      </c>
      <c r="I8" s="15">
        <f t="shared" si="2"/>
        <v>35.3</v>
      </c>
      <c r="J8" s="43">
        <f t="shared" si="3"/>
        <v>-1.5</v>
      </c>
      <c r="K8" s="43">
        <f t="shared" si="4"/>
        <v>-4.1</v>
      </c>
      <c r="L8" s="43">
        <f t="shared" si="5"/>
        <v>-0.2</v>
      </c>
      <c r="M8" s="43">
        <f t="shared" si="6"/>
        <v>-0.6</v>
      </c>
    </row>
    <row r="9" spans="1:13" s="9" customFormat="1" ht="15" customHeight="1">
      <c r="A9" s="10" t="s">
        <v>14</v>
      </c>
      <c r="B9" s="11" t="s">
        <v>15</v>
      </c>
      <c r="C9" s="12">
        <f t="shared" si="2"/>
        <v>26.6</v>
      </c>
      <c r="D9" s="12">
        <f t="shared" si="2"/>
        <v>26.7</v>
      </c>
      <c r="E9" s="13">
        <f t="shared" si="2"/>
        <v>26.9</v>
      </c>
      <c r="F9" s="14">
        <f t="shared" si="2"/>
        <v>27.3</v>
      </c>
      <c r="G9" s="14">
        <f t="shared" si="2"/>
        <v>27.5</v>
      </c>
      <c r="H9" s="14">
        <f t="shared" si="2"/>
        <v>26.1</v>
      </c>
      <c r="I9" s="15">
        <f t="shared" si="2"/>
        <v>26.4</v>
      </c>
      <c r="J9" s="43">
        <f t="shared" si="3"/>
        <v>0.3</v>
      </c>
      <c r="K9" s="43">
        <f t="shared" si="4"/>
        <v>1.1</v>
      </c>
      <c r="L9" s="43">
        <f t="shared" si="5"/>
        <v>-1.1</v>
      </c>
      <c r="M9" s="43">
        <f t="shared" si="6"/>
        <v>-4</v>
      </c>
    </row>
    <row r="10" spans="1:13" s="9" customFormat="1" ht="15" customHeight="1">
      <c r="A10" s="10" t="s">
        <v>16</v>
      </c>
      <c r="B10" s="11" t="s">
        <v>17</v>
      </c>
      <c r="C10" s="12">
        <f t="shared" si="2"/>
        <v>36.2</v>
      </c>
      <c r="D10" s="12">
        <f t="shared" si="2"/>
        <v>35.9</v>
      </c>
      <c r="E10" s="13">
        <f t="shared" si="2"/>
        <v>36.2</v>
      </c>
      <c r="F10" s="14">
        <f t="shared" si="2"/>
        <v>36.6</v>
      </c>
      <c r="G10" s="14">
        <f t="shared" si="2"/>
        <v>37.3</v>
      </c>
      <c r="H10" s="14">
        <f t="shared" si="2"/>
        <v>37</v>
      </c>
      <c r="I10" s="15">
        <f t="shared" si="2"/>
        <v>36.5</v>
      </c>
      <c r="J10" s="43">
        <f t="shared" si="3"/>
        <v>-0.5</v>
      </c>
      <c r="K10" s="43">
        <f t="shared" si="4"/>
        <v>-1.4</v>
      </c>
      <c r="L10" s="43">
        <f t="shared" si="5"/>
        <v>-0.8</v>
      </c>
      <c r="M10" s="43">
        <f t="shared" si="6"/>
        <v>-2.1</v>
      </c>
    </row>
    <row r="11" spans="1:13" s="9" customFormat="1" ht="15" customHeight="1">
      <c r="A11" s="16" t="s">
        <v>18</v>
      </c>
      <c r="B11" s="17" t="s">
        <v>19</v>
      </c>
      <c r="C11" s="12">
        <f t="shared" si="2"/>
        <v>34.3</v>
      </c>
      <c r="D11" s="12">
        <f t="shared" si="2"/>
        <v>35.3</v>
      </c>
      <c r="E11" s="13">
        <f t="shared" si="2"/>
        <v>34.9</v>
      </c>
      <c r="F11" s="14">
        <f t="shared" si="2"/>
        <v>35</v>
      </c>
      <c r="G11" s="14">
        <f t="shared" si="2"/>
        <v>34.7</v>
      </c>
      <c r="H11" s="14">
        <f t="shared" si="2"/>
        <v>34.6</v>
      </c>
      <c r="I11" s="15">
        <f t="shared" si="2"/>
        <v>34</v>
      </c>
      <c r="J11" s="43">
        <f t="shared" si="3"/>
        <v>-0.6</v>
      </c>
      <c r="K11" s="43">
        <f>IF(J11="-","-",ROUND((J11/H11)*100,1))</f>
        <v>-1.7</v>
      </c>
      <c r="L11" s="43">
        <f t="shared" si="5"/>
        <v>-0.7</v>
      </c>
      <c r="M11" s="43">
        <f>IF(L11="-","-",ROUND((L11/G11)*100,1))</f>
        <v>-2</v>
      </c>
    </row>
    <row r="12" spans="1:13" s="9" customFormat="1" ht="27" customHeight="1">
      <c r="A12" s="16" t="s">
        <v>20</v>
      </c>
      <c r="B12" s="17" t="s">
        <v>21</v>
      </c>
      <c r="C12" s="12">
        <f t="shared" si="2"/>
        <v>32.5</v>
      </c>
      <c r="D12" s="12">
        <f t="shared" si="2"/>
        <v>33.4</v>
      </c>
      <c r="E12" s="13">
        <f t="shared" si="2"/>
        <v>33.8</v>
      </c>
      <c r="F12" s="14">
        <f t="shared" si="2"/>
        <v>33.8</v>
      </c>
      <c r="G12" s="14">
        <f t="shared" si="2"/>
        <v>34.1</v>
      </c>
      <c r="H12" s="14">
        <f t="shared" si="2"/>
        <v>34</v>
      </c>
      <c r="I12" s="15">
        <f t="shared" si="2"/>
        <v>33.9</v>
      </c>
      <c r="J12" s="43">
        <f t="shared" si="3"/>
        <v>-0.1</v>
      </c>
      <c r="K12" s="43">
        <f>IF(J12="-","-",ROUND((J12/H12)*100,1))</f>
        <v>-0.3</v>
      </c>
      <c r="L12" s="43">
        <f t="shared" si="5"/>
        <v>-0.2</v>
      </c>
      <c r="M12" s="43">
        <f>IF(L12="-","-",ROUND((L12/G12)*100,1))</f>
        <v>-0.6</v>
      </c>
    </row>
    <row r="13" spans="1:13" s="9" customFormat="1" ht="15" customHeight="1">
      <c r="A13" s="16" t="s">
        <v>22</v>
      </c>
      <c r="B13" s="17" t="s">
        <v>23</v>
      </c>
      <c r="C13" s="12">
        <f t="shared" si="2"/>
        <v>30</v>
      </c>
      <c r="D13" s="12">
        <f t="shared" si="2"/>
        <v>30</v>
      </c>
      <c r="E13" s="13">
        <f t="shared" si="2"/>
        <v>31.5</v>
      </c>
      <c r="F13" s="14">
        <f t="shared" si="2"/>
        <v>31</v>
      </c>
      <c r="G13" s="14">
        <f t="shared" si="2"/>
        <v>33.4</v>
      </c>
      <c r="H13" s="14">
        <f t="shared" si="2"/>
        <v>31.4</v>
      </c>
      <c r="I13" s="15">
        <f t="shared" si="2"/>
        <v>30.2</v>
      </c>
      <c r="J13" s="43">
        <f t="shared" si="3"/>
        <v>-1.2</v>
      </c>
      <c r="K13" s="43">
        <f t="shared" si="4"/>
        <v>-3.8</v>
      </c>
      <c r="L13" s="43">
        <f t="shared" si="5"/>
        <v>-3.2</v>
      </c>
      <c r="M13" s="43">
        <f t="shared" si="6"/>
        <v>-9.6</v>
      </c>
    </row>
    <row r="14" spans="1:13" s="9" customFormat="1" ht="15" customHeight="1">
      <c r="A14" s="16" t="s">
        <v>24</v>
      </c>
      <c r="B14" s="16" t="s">
        <v>25</v>
      </c>
      <c r="C14" s="12">
        <f t="shared" si="2"/>
        <v>36.4</v>
      </c>
      <c r="D14" s="12">
        <f t="shared" si="2"/>
        <v>35.7</v>
      </c>
      <c r="E14" s="13">
        <f t="shared" si="2"/>
        <v>36.5</v>
      </c>
      <c r="F14" s="14">
        <f t="shared" si="2"/>
        <v>36.9</v>
      </c>
      <c r="G14" s="14">
        <f t="shared" si="2"/>
        <v>37</v>
      </c>
      <c r="H14" s="14">
        <f t="shared" si="2"/>
        <v>36.5</v>
      </c>
      <c r="I14" s="15">
        <f t="shared" si="2"/>
        <v>36.8</v>
      </c>
      <c r="J14" s="43">
        <f t="shared" si="3"/>
        <v>0.3</v>
      </c>
      <c r="K14" s="43">
        <f t="shared" si="4"/>
        <v>0.8</v>
      </c>
      <c r="L14" s="43">
        <f t="shared" si="5"/>
        <v>-0.2</v>
      </c>
      <c r="M14" s="43">
        <f t="shared" si="6"/>
        <v>-0.5</v>
      </c>
    </row>
    <row r="15" spans="1:13" s="9" customFormat="1" ht="15" customHeight="1">
      <c r="A15" s="16" t="s">
        <v>26</v>
      </c>
      <c r="B15" s="16" t="s">
        <v>27</v>
      </c>
      <c r="C15" s="12">
        <f t="shared" si="2"/>
        <v>23.4</v>
      </c>
      <c r="D15" s="12">
        <f t="shared" si="2"/>
        <v>23.4</v>
      </c>
      <c r="E15" s="13">
        <f t="shared" si="2"/>
        <v>23.6</v>
      </c>
      <c r="F15" s="14">
        <f t="shared" si="2"/>
        <v>23.5</v>
      </c>
      <c r="G15" s="14">
        <f t="shared" si="2"/>
        <v>23.6</v>
      </c>
      <c r="H15" s="14">
        <f t="shared" si="2"/>
        <v>23.7</v>
      </c>
      <c r="I15" s="15">
        <f t="shared" si="2"/>
        <v>24</v>
      </c>
      <c r="J15" s="43">
        <f t="shared" si="3"/>
        <v>0.3</v>
      </c>
      <c r="K15" s="43">
        <f t="shared" si="4"/>
        <v>1.3</v>
      </c>
      <c r="L15" s="43">
        <f t="shared" si="5"/>
        <v>0.4</v>
      </c>
      <c r="M15" s="43">
        <f t="shared" si="6"/>
        <v>1.7</v>
      </c>
    </row>
    <row r="16" spans="1:13" s="9" customFormat="1" ht="15" customHeight="1">
      <c r="A16" s="16" t="s">
        <v>28</v>
      </c>
      <c r="B16" s="16" t="s">
        <v>29</v>
      </c>
      <c r="C16" s="12">
        <f t="shared" si="2"/>
        <v>30.5</v>
      </c>
      <c r="D16" s="12">
        <f t="shared" si="2"/>
        <v>30.7</v>
      </c>
      <c r="E16" s="13">
        <f t="shared" si="2"/>
        <v>31</v>
      </c>
      <c r="F16" s="14">
        <f t="shared" si="2"/>
        <v>31.6</v>
      </c>
      <c r="G16" s="14">
        <f t="shared" si="2"/>
        <v>31.6</v>
      </c>
      <c r="H16" s="14">
        <f t="shared" si="2"/>
        <v>31.6</v>
      </c>
      <c r="I16" s="15">
        <f t="shared" si="2"/>
        <v>31.7</v>
      </c>
      <c r="J16" s="43">
        <f t="shared" si="3"/>
        <v>0.1</v>
      </c>
      <c r="K16" s="43">
        <f t="shared" si="4"/>
        <v>0.3</v>
      </c>
      <c r="L16" s="43">
        <f t="shared" si="5"/>
        <v>0.1</v>
      </c>
      <c r="M16" s="43">
        <f t="shared" si="6"/>
        <v>0.3</v>
      </c>
    </row>
    <row r="17" spans="1:13" s="9" customFormat="1" ht="27" customHeight="1">
      <c r="A17" s="10" t="s">
        <v>30</v>
      </c>
      <c r="B17" s="17" t="s">
        <v>31</v>
      </c>
      <c r="C17" s="12">
        <f t="shared" si="2"/>
        <v>27.8</v>
      </c>
      <c r="D17" s="12">
        <f t="shared" si="2"/>
        <v>28.1</v>
      </c>
      <c r="E17" s="13">
        <f t="shared" si="2"/>
        <v>28.7</v>
      </c>
      <c r="F17" s="14">
        <f t="shared" si="2"/>
        <v>28.6</v>
      </c>
      <c r="G17" s="14">
        <f t="shared" si="2"/>
        <v>28.3</v>
      </c>
      <c r="H17" s="14">
        <f t="shared" si="2"/>
        <v>27.8</v>
      </c>
      <c r="I17" s="15">
        <f t="shared" si="2"/>
        <v>27.5</v>
      </c>
      <c r="J17" s="43">
        <f t="shared" si="3"/>
        <v>-0.3</v>
      </c>
      <c r="K17" s="43">
        <f t="shared" si="4"/>
        <v>-1.1</v>
      </c>
      <c r="L17" s="43">
        <f t="shared" si="5"/>
        <v>-0.8</v>
      </c>
      <c r="M17" s="43">
        <f t="shared" si="6"/>
        <v>-2.8</v>
      </c>
    </row>
    <row r="18" spans="1:13" s="9" customFormat="1" ht="15" customHeight="1">
      <c r="A18" s="18" t="s">
        <v>32</v>
      </c>
      <c r="B18" s="18"/>
      <c r="C18" s="19">
        <f t="shared" si="2"/>
        <v>32</v>
      </c>
      <c r="D18" s="19">
        <f t="shared" si="2"/>
        <v>32.1</v>
      </c>
      <c r="E18" s="19">
        <f t="shared" si="2"/>
        <v>32.4</v>
      </c>
      <c r="F18" s="19">
        <f t="shared" si="2"/>
        <v>32.5</v>
      </c>
      <c r="G18" s="19">
        <f t="shared" si="2"/>
        <v>32.6</v>
      </c>
      <c r="H18" s="19">
        <f t="shared" si="2"/>
        <v>32.3</v>
      </c>
      <c r="I18" s="20">
        <f t="shared" si="2"/>
        <v>32</v>
      </c>
      <c r="J18" s="44">
        <f>IF(OR(ROUND((I18-H18),1)&gt;0,ROUND((I18-H18),1)&lt;0),ROUND((I18-H18),1),"-")</f>
        <v>-0.3</v>
      </c>
      <c r="K18" s="44">
        <f t="shared" si="4"/>
        <v>-0.9</v>
      </c>
      <c r="L18" s="44">
        <f t="shared" si="5"/>
        <v>-0.6</v>
      </c>
      <c r="M18" s="44">
        <f t="shared" si="6"/>
        <v>-1.8</v>
      </c>
    </row>
    <row r="19" spans="1:13" s="9" customFormat="1" ht="15" customHeight="1">
      <c r="A19" s="56" t="s">
        <v>33</v>
      </c>
      <c r="B19" s="56"/>
      <c r="C19" s="21"/>
      <c r="D19" s="21"/>
      <c r="E19" s="21"/>
      <c r="F19" s="15"/>
      <c r="G19" s="15"/>
      <c r="H19" s="15"/>
      <c r="I19" s="22"/>
      <c r="J19" s="45"/>
      <c r="K19" s="46"/>
      <c r="L19" s="45"/>
      <c r="M19" s="45"/>
    </row>
    <row r="20" spans="1:13" s="9" customFormat="1" ht="15" customHeight="1">
      <c r="A20" s="60" t="s">
        <v>34</v>
      </c>
      <c r="B20" s="60"/>
      <c r="C20" s="12">
        <f aca="true" t="shared" si="7" ref="C20:I21">IF(C50="","",IF(ISNUMBER(VALUE(C50)),VALUE(C50),C50))</f>
        <v>31.8</v>
      </c>
      <c r="D20" s="12">
        <f t="shared" si="7"/>
        <v>32.2</v>
      </c>
      <c r="E20" s="13">
        <f t="shared" si="7"/>
        <v>32.3</v>
      </c>
      <c r="F20" s="14">
        <f t="shared" si="7"/>
        <v>32.4</v>
      </c>
      <c r="G20" s="14">
        <f t="shared" si="7"/>
        <v>32.5</v>
      </c>
      <c r="H20" s="14">
        <f t="shared" si="7"/>
        <v>32.3</v>
      </c>
      <c r="I20" s="24">
        <f t="shared" si="7"/>
        <v>31.9</v>
      </c>
      <c r="J20" s="43">
        <f>IF(OR(ROUND((I20-H20),1)&gt;0,ROUND((I20-H20),1)&lt;0),ROUND((I20-H20),1),"-")</f>
        <v>-0.4</v>
      </c>
      <c r="K20" s="43">
        <f>IF(J20="-","-",ROUND((J20/H20)*100,1))</f>
        <v>-1.2</v>
      </c>
      <c r="L20" s="43">
        <f>IF(OR(ROUND((I20-G20),1)&gt;0,ROUND((I20-G20),1)&lt;0),ROUND((I20-G20),1),"-")</f>
        <v>-0.6</v>
      </c>
      <c r="M20" s="43">
        <f>IF(L20="-","-",ROUND((L20/G20)*100,1))</f>
        <v>-1.8</v>
      </c>
    </row>
    <row r="21" spans="1:13" s="9" customFormat="1" ht="15" customHeight="1">
      <c r="A21" s="59" t="s">
        <v>35</v>
      </c>
      <c r="B21" s="59"/>
      <c r="C21" s="25">
        <f t="shared" si="7"/>
        <v>32.4</v>
      </c>
      <c r="D21" s="25">
        <f t="shared" si="7"/>
        <v>32.1</v>
      </c>
      <c r="E21" s="26">
        <f t="shared" si="7"/>
        <v>32.5</v>
      </c>
      <c r="F21" s="27">
        <f t="shared" si="7"/>
        <v>32.7</v>
      </c>
      <c r="G21" s="27">
        <f t="shared" si="7"/>
        <v>32.8</v>
      </c>
      <c r="H21" s="27">
        <f t="shared" si="7"/>
        <v>32.3</v>
      </c>
      <c r="I21" s="28">
        <f t="shared" si="7"/>
        <v>32.4</v>
      </c>
      <c r="J21" s="47">
        <f>IF(OR(ROUND((I21-H21),1)&gt;0,ROUND((I21-H21),1)&lt;0),ROUND((I21-H21),1),"-")</f>
        <v>0.1</v>
      </c>
      <c r="K21" s="43">
        <f>IF(J21="-","-",ROUND((J21/H21)*100,1))</f>
        <v>0.3</v>
      </c>
      <c r="L21" s="43">
        <f>IF(OR(ROUND((I21-G21),1)&gt;0,ROUND((I21-G21),1)&lt;0),ROUND((I21-G21),1),"-")</f>
        <v>-0.4</v>
      </c>
      <c r="M21" s="43">
        <f>IF(L21="-","-",ROUND((L21/G21)*100,1))</f>
        <v>-1.2</v>
      </c>
    </row>
    <row r="22" spans="1:13" s="9" customFormat="1" ht="15" customHeight="1">
      <c r="A22" s="56" t="s">
        <v>36</v>
      </c>
      <c r="B22" s="56"/>
      <c r="C22" s="24"/>
      <c r="D22" s="24"/>
      <c r="E22" s="24"/>
      <c r="F22" s="22"/>
      <c r="G22" s="22"/>
      <c r="H22" s="22"/>
      <c r="I22" s="22"/>
      <c r="J22" s="43"/>
      <c r="K22" s="48"/>
      <c r="L22" s="49"/>
      <c r="M22" s="49"/>
    </row>
    <row r="23" spans="1:13" s="9" customFormat="1" ht="15" customHeight="1">
      <c r="A23" s="63" t="s">
        <v>37</v>
      </c>
      <c r="B23" s="63"/>
      <c r="C23" s="13">
        <f aca="true" t="shared" si="8" ref="C23:I25">IF(C52="","",IF(ISNUMBER(VALUE(C52)),VALUE(C52),C52))</f>
        <v>30.1</v>
      </c>
      <c r="D23" s="13">
        <f t="shared" si="8"/>
        <v>30.6</v>
      </c>
      <c r="E23" s="13">
        <f t="shared" si="8"/>
        <v>30.7</v>
      </c>
      <c r="F23" s="14">
        <f t="shared" si="8"/>
        <v>30.8</v>
      </c>
      <c r="G23" s="14">
        <f t="shared" si="8"/>
        <v>30.7</v>
      </c>
      <c r="H23" s="14">
        <f t="shared" si="8"/>
        <v>31.2</v>
      </c>
      <c r="I23" s="29">
        <f t="shared" si="8"/>
        <v>30.5</v>
      </c>
      <c r="J23" s="43">
        <f>IF(OR(ROUND((I23-H23),1)&gt;0,ROUND((I23-H23),1)&lt;0),ROUND((I23-H23),1),"-")</f>
        <v>-0.7</v>
      </c>
      <c r="K23" s="43">
        <f>IF(J23="-","-",ROUND((J23/H23)*100,1))</f>
        <v>-2.2</v>
      </c>
      <c r="L23" s="43">
        <f>IF(OR(ROUND((I23-G23),1)&gt;0,ROUND((I23-G23),1)&lt;0),ROUND((I23-G23),1),"-")</f>
        <v>-0.2</v>
      </c>
      <c r="M23" s="43">
        <f>IF(L23="-","-",ROUND((L23/G23)*100,1))</f>
        <v>-0.7</v>
      </c>
    </row>
    <row r="24" spans="1:13" s="9" customFormat="1" ht="15" customHeight="1">
      <c r="A24" s="52" t="s">
        <v>38</v>
      </c>
      <c r="B24" s="52"/>
      <c r="C24" s="13">
        <f t="shared" si="8"/>
        <v>32.7</v>
      </c>
      <c r="D24" s="13">
        <f t="shared" si="8"/>
        <v>32.8</v>
      </c>
      <c r="E24" s="13">
        <f t="shared" si="8"/>
        <v>32.7</v>
      </c>
      <c r="F24" s="14">
        <f t="shared" si="8"/>
        <v>33.1</v>
      </c>
      <c r="G24" s="14">
        <f t="shared" si="8"/>
        <v>32.9</v>
      </c>
      <c r="H24" s="14">
        <f t="shared" si="8"/>
        <v>32.4</v>
      </c>
      <c r="I24" s="29">
        <f t="shared" si="8"/>
        <v>31.9</v>
      </c>
      <c r="J24" s="43">
        <f>IF(OR(ROUND((I24-H24),1)&gt;0,ROUND((I24-H24),1)&lt;0),ROUND((I24-H24),1),"-")</f>
        <v>-0.5</v>
      </c>
      <c r="K24" s="43">
        <f>IF(J24="-","-",ROUND((J24/H24)*100,1))</f>
        <v>-1.5</v>
      </c>
      <c r="L24" s="43">
        <f>IF(OR(ROUND((I24-G24),1)&gt;0,ROUND((I24-G24),1)&lt;0),ROUND((I24-G24),1),"-")</f>
        <v>-1</v>
      </c>
      <c r="M24" s="43">
        <f>IF(L24="-","-",ROUND((L24/G24)*100,1))</f>
        <v>-3</v>
      </c>
    </row>
    <row r="25" spans="1:13" s="9" customFormat="1" ht="15" customHeight="1">
      <c r="A25" s="52" t="s">
        <v>39</v>
      </c>
      <c r="B25" s="52"/>
      <c r="C25" s="13">
        <f t="shared" si="8"/>
        <v>33.1</v>
      </c>
      <c r="D25" s="13">
        <f t="shared" si="8"/>
        <v>33.1</v>
      </c>
      <c r="E25" s="13">
        <f t="shared" si="8"/>
        <v>33.4</v>
      </c>
      <c r="F25" s="14">
        <f t="shared" si="8"/>
        <v>33.5</v>
      </c>
      <c r="G25" s="14">
        <f t="shared" si="8"/>
        <v>33.7</v>
      </c>
      <c r="H25" s="14">
        <f t="shared" si="8"/>
        <v>33.1</v>
      </c>
      <c r="I25" s="29">
        <f t="shared" si="8"/>
        <v>32.9</v>
      </c>
      <c r="J25" s="43">
        <f>IF(OR(ROUND((I25-H25),1)&gt;0,ROUND((I25-H25),1)&lt;0),ROUND((I25-H25),1),"-")</f>
        <v>-0.2</v>
      </c>
      <c r="K25" s="43">
        <f>IF(J25="-","-",ROUND((J25/H25)*100,1))</f>
        <v>-0.6</v>
      </c>
      <c r="L25" s="43">
        <f>IF(OR(ROUND((I25-G25),1)&gt;0,ROUND((I25-G25),1)&lt;0),ROUND((I25-G25),1),"-")</f>
        <v>-0.8</v>
      </c>
      <c r="M25" s="43">
        <f>IF(L25="-","-",ROUND((L25/G25)*100,1))</f>
        <v>-2.4</v>
      </c>
    </row>
    <row r="26" spans="1:13" s="9" customFormat="1" ht="15" customHeight="1">
      <c r="A26" s="57" t="s">
        <v>40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s="9" customFormat="1" ht="15" customHeight="1">
      <c r="A27" s="53" t="s">
        <v>41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9" customFormat="1" ht="15" customHeight="1">
      <c r="A28" s="50" t="s">
        <v>42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="9" customFormat="1" ht="15" customHeight="1" hidden="1"/>
    <row r="30" spans="1:13" s="9" customFormat="1" ht="15" customHeight="1" hidden="1">
      <c r="A30" s="18"/>
      <c r="B30" s="18"/>
      <c r="C30" s="30"/>
      <c r="D30" s="30"/>
      <c r="E30" s="31"/>
      <c r="F30" s="31"/>
      <c r="G30" s="31"/>
      <c r="H30" s="31"/>
      <c r="I30" s="31"/>
      <c r="J30" s="32"/>
      <c r="K30" s="23"/>
      <c r="L30" s="33"/>
      <c r="M30" s="23"/>
    </row>
    <row r="31" spans="1:13" s="9" customFormat="1" ht="15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="9" customFormat="1" ht="15" customHeight="1" hidden="1"/>
    <row r="33" ht="15" customHeight="1" hidden="1"/>
    <row r="34" ht="15" customHeight="1" hidden="1"/>
    <row r="35" spans="2:12" ht="15" customHeight="1" hidden="1">
      <c r="B35" t="s">
        <v>43</v>
      </c>
      <c r="C35" t="s">
        <v>44</v>
      </c>
      <c r="D35" t="s">
        <v>45</v>
      </c>
      <c r="E35" t="s">
        <v>46</v>
      </c>
      <c r="F35" t="s">
        <v>47</v>
      </c>
      <c r="G35" t="s">
        <v>48</v>
      </c>
      <c r="H35" t="s">
        <v>49</v>
      </c>
      <c r="I35" t="s">
        <v>50</v>
      </c>
      <c r="J35" t="s">
        <v>51</v>
      </c>
      <c r="K35" t="s">
        <v>52</v>
      </c>
      <c r="L35" t="s">
        <v>53</v>
      </c>
    </row>
    <row r="36" spans="2:10" ht="15" customHeight="1" hidden="1">
      <c r="B36" t="s">
        <v>54</v>
      </c>
      <c r="C36">
        <v>38.4</v>
      </c>
      <c r="D36">
        <v>38.2</v>
      </c>
      <c r="E36">
        <v>38.3</v>
      </c>
      <c r="F36">
        <v>38.5</v>
      </c>
      <c r="G36">
        <v>38.4</v>
      </c>
      <c r="H36">
        <v>38.1</v>
      </c>
      <c r="I36">
        <v>36.2</v>
      </c>
      <c r="J36">
        <v>1</v>
      </c>
    </row>
    <row r="37" spans="2:10" ht="15" customHeight="1" hidden="1">
      <c r="B37" t="s">
        <v>8</v>
      </c>
      <c r="C37">
        <v>36.4</v>
      </c>
      <c r="D37">
        <v>37.4</v>
      </c>
      <c r="E37">
        <v>36.3</v>
      </c>
      <c r="F37">
        <v>37.2</v>
      </c>
      <c r="G37">
        <v>36.9</v>
      </c>
      <c r="H37">
        <v>37.6</v>
      </c>
      <c r="I37">
        <v>36.4</v>
      </c>
      <c r="J37">
        <v>5</v>
      </c>
    </row>
    <row r="38" spans="1:13" s="9" customFormat="1" ht="15" customHeight="1" hidden="1">
      <c r="A38" s="35"/>
      <c r="B38" s="35" t="s">
        <v>10</v>
      </c>
      <c r="C38" s="35">
        <v>30.8</v>
      </c>
      <c r="D38" s="35">
        <v>31</v>
      </c>
      <c r="E38" s="35">
        <v>31.3</v>
      </c>
      <c r="F38" s="35">
        <v>31</v>
      </c>
      <c r="G38" s="35">
        <v>30.6</v>
      </c>
      <c r="H38" s="35">
        <v>31.1</v>
      </c>
      <c r="I38" s="36">
        <v>29.8</v>
      </c>
      <c r="J38" s="36">
        <v>6</v>
      </c>
      <c r="K38" s="36"/>
      <c r="L38" s="35"/>
      <c r="M38" s="35"/>
    </row>
    <row r="39" spans="2:11" ht="15" customHeight="1" hidden="1">
      <c r="B39" t="s">
        <v>12</v>
      </c>
      <c r="C39">
        <v>37.3</v>
      </c>
      <c r="D39">
        <v>36.5</v>
      </c>
      <c r="E39">
        <v>36.8</v>
      </c>
      <c r="F39">
        <v>36.4</v>
      </c>
      <c r="G39">
        <v>35.5</v>
      </c>
      <c r="H39">
        <v>36.8</v>
      </c>
      <c r="I39" s="36">
        <v>35.3</v>
      </c>
      <c r="J39" s="36">
        <v>7</v>
      </c>
      <c r="K39" s="36"/>
    </row>
    <row r="40" spans="2:10" ht="15" customHeight="1" hidden="1">
      <c r="B40" t="s">
        <v>14</v>
      </c>
      <c r="C40" s="37">
        <v>26.6</v>
      </c>
      <c r="D40" s="37">
        <v>26.7</v>
      </c>
      <c r="E40" s="37">
        <v>26.9</v>
      </c>
      <c r="F40" s="37">
        <v>27.3</v>
      </c>
      <c r="G40" s="38">
        <v>27.5</v>
      </c>
      <c r="H40" s="38">
        <v>26.1</v>
      </c>
      <c r="I40">
        <v>26.4</v>
      </c>
      <c r="J40">
        <v>8</v>
      </c>
    </row>
    <row r="41" spans="2:10" ht="15" customHeight="1" hidden="1">
      <c r="B41" t="s">
        <v>16</v>
      </c>
      <c r="C41" s="37">
        <v>36.2</v>
      </c>
      <c r="D41" s="37">
        <v>35.9</v>
      </c>
      <c r="E41" s="37">
        <v>36.2</v>
      </c>
      <c r="F41" s="37">
        <v>36.6</v>
      </c>
      <c r="G41" s="38">
        <v>37.3</v>
      </c>
      <c r="H41" s="38">
        <v>37</v>
      </c>
      <c r="I41">
        <v>36.5</v>
      </c>
      <c r="J41">
        <v>9</v>
      </c>
    </row>
    <row r="42" spans="2:10" ht="15" customHeight="1" hidden="1">
      <c r="B42" t="s">
        <v>55</v>
      </c>
      <c r="C42" s="37">
        <v>34.3</v>
      </c>
      <c r="D42" s="37">
        <v>35.3</v>
      </c>
      <c r="E42" s="37">
        <v>34.9</v>
      </c>
      <c r="F42" s="37">
        <v>35</v>
      </c>
      <c r="G42" s="38">
        <v>34.7</v>
      </c>
      <c r="H42" s="38">
        <v>34.6</v>
      </c>
      <c r="I42">
        <v>34</v>
      </c>
      <c r="J42">
        <v>10</v>
      </c>
    </row>
    <row r="43" spans="2:13" ht="15" customHeight="1" hidden="1">
      <c r="B43" t="s">
        <v>20</v>
      </c>
      <c r="C43">
        <v>32.5</v>
      </c>
      <c r="D43">
        <v>33.4</v>
      </c>
      <c r="E43">
        <v>33.8</v>
      </c>
      <c r="F43">
        <v>33.8</v>
      </c>
      <c r="G43">
        <v>34.1</v>
      </c>
      <c r="H43">
        <v>34</v>
      </c>
      <c r="I43" s="38">
        <v>33.9</v>
      </c>
      <c r="J43" s="37">
        <v>11</v>
      </c>
      <c r="K43" s="38"/>
      <c r="L43" s="39"/>
      <c r="M43" s="39"/>
    </row>
    <row r="44" spans="2:10" ht="15" customHeight="1" hidden="1">
      <c r="B44" t="s">
        <v>22</v>
      </c>
      <c r="C44">
        <v>30</v>
      </c>
      <c r="D44">
        <v>30</v>
      </c>
      <c r="E44">
        <v>31.5</v>
      </c>
      <c r="F44">
        <v>31</v>
      </c>
      <c r="G44">
        <v>33.4</v>
      </c>
      <c r="H44">
        <v>31.4</v>
      </c>
      <c r="I44" s="38">
        <v>30.2</v>
      </c>
      <c r="J44" s="37">
        <v>12</v>
      </c>
    </row>
    <row r="45" spans="2:10" ht="15" customHeight="1" hidden="1">
      <c r="B45" t="s">
        <v>24</v>
      </c>
      <c r="C45">
        <v>36.4</v>
      </c>
      <c r="D45">
        <v>35.7</v>
      </c>
      <c r="E45">
        <v>36.5</v>
      </c>
      <c r="F45">
        <v>36.9</v>
      </c>
      <c r="G45">
        <v>37</v>
      </c>
      <c r="H45">
        <v>36.5</v>
      </c>
      <c r="I45" s="38">
        <v>36.8</v>
      </c>
      <c r="J45" s="37">
        <v>13</v>
      </c>
    </row>
    <row r="46" spans="2:10" ht="15" customHeight="1" hidden="1">
      <c r="B46" t="s">
        <v>26</v>
      </c>
      <c r="C46">
        <v>23.4</v>
      </c>
      <c r="D46">
        <v>23.4</v>
      </c>
      <c r="E46">
        <v>23.6</v>
      </c>
      <c r="F46">
        <v>23.5</v>
      </c>
      <c r="G46">
        <v>23.6</v>
      </c>
      <c r="H46">
        <v>23.7</v>
      </c>
      <c r="I46" s="38">
        <v>24</v>
      </c>
      <c r="J46" s="37">
        <v>14</v>
      </c>
    </row>
    <row r="47" spans="2:10" ht="15" customHeight="1" hidden="1">
      <c r="B47" t="s">
        <v>28</v>
      </c>
      <c r="C47">
        <v>30.5</v>
      </c>
      <c r="D47">
        <v>30.7</v>
      </c>
      <c r="E47">
        <v>31</v>
      </c>
      <c r="F47">
        <v>31.6</v>
      </c>
      <c r="G47">
        <v>31.6</v>
      </c>
      <c r="H47">
        <v>31.6</v>
      </c>
      <c r="I47" s="38">
        <v>31.7</v>
      </c>
      <c r="J47" s="37">
        <v>15</v>
      </c>
    </row>
    <row r="48" spans="2:10" ht="15" customHeight="1" hidden="1">
      <c r="B48" t="s">
        <v>56</v>
      </c>
      <c r="C48">
        <v>27.8</v>
      </c>
      <c r="D48">
        <v>28.1</v>
      </c>
      <c r="E48">
        <v>28.7</v>
      </c>
      <c r="F48">
        <v>28.6</v>
      </c>
      <c r="G48">
        <v>28.3</v>
      </c>
      <c r="H48">
        <v>27.8</v>
      </c>
      <c r="I48" s="38">
        <v>27.5</v>
      </c>
      <c r="J48" s="37">
        <v>16</v>
      </c>
    </row>
    <row r="49" spans="2:10" ht="15" customHeight="1" hidden="1">
      <c r="B49" t="s">
        <v>32</v>
      </c>
      <c r="C49">
        <v>32</v>
      </c>
      <c r="D49">
        <v>32.1</v>
      </c>
      <c r="E49">
        <v>32.4</v>
      </c>
      <c r="F49">
        <v>32.5</v>
      </c>
      <c r="G49">
        <v>32.6</v>
      </c>
      <c r="H49">
        <v>32.3</v>
      </c>
      <c r="I49" s="38">
        <v>32</v>
      </c>
      <c r="J49" s="37">
        <v>17</v>
      </c>
    </row>
    <row r="50" spans="2:10" ht="15" customHeight="1" hidden="1">
      <c r="B50" t="s">
        <v>57</v>
      </c>
      <c r="C50">
        <v>31.8</v>
      </c>
      <c r="D50">
        <v>32.2</v>
      </c>
      <c r="E50">
        <v>32.3</v>
      </c>
      <c r="F50">
        <v>32.4</v>
      </c>
      <c r="G50">
        <v>32.5</v>
      </c>
      <c r="H50">
        <v>32.3</v>
      </c>
      <c r="I50" s="38">
        <v>31.9</v>
      </c>
      <c r="J50" s="37">
        <v>18</v>
      </c>
    </row>
    <row r="51" spans="2:10" ht="15" customHeight="1" hidden="1">
      <c r="B51" t="s">
        <v>58</v>
      </c>
      <c r="C51">
        <v>32.4</v>
      </c>
      <c r="D51">
        <v>32.1</v>
      </c>
      <c r="E51">
        <v>32.5</v>
      </c>
      <c r="F51">
        <v>32.7</v>
      </c>
      <c r="G51">
        <v>32.8</v>
      </c>
      <c r="H51">
        <v>32.3</v>
      </c>
      <c r="I51" s="38">
        <v>32.4</v>
      </c>
      <c r="J51" s="37">
        <v>19</v>
      </c>
    </row>
    <row r="52" spans="2:10" ht="15" customHeight="1" hidden="1">
      <c r="B52" t="s">
        <v>59</v>
      </c>
      <c r="C52">
        <v>30.1</v>
      </c>
      <c r="D52">
        <v>30.6</v>
      </c>
      <c r="E52">
        <v>30.7</v>
      </c>
      <c r="F52">
        <v>30.8</v>
      </c>
      <c r="G52">
        <v>30.7</v>
      </c>
      <c r="H52">
        <v>31.2</v>
      </c>
      <c r="I52" s="38">
        <v>30.5</v>
      </c>
      <c r="J52" s="37">
        <v>20</v>
      </c>
    </row>
    <row r="53" spans="2:10" ht="15" customHeight="1" hidden="1">
      <c r="B53" t="s">
        <v>60</v>
      </c>
      <c r="C53">
        <v>32.7</v>
      </c>
      <c r="D53">
        <v>32.8</v>
      </c>
      <c r="E53">
        <v>32.7</v>
      </c>
      <c r="F53">
        <v>33.1</v>
      </c>
      <c r="G53">
        <v>32.9</v>
      </c>
      <c r="H53">
        <v>32.4</v>
      </c>
      <c r="I53" s="38">
        <v>31.9</v>
      </c>
      <c r="J53" s="37">
        <v>21</v>
      </c>
    </row>
    <row r="54" spans="2:10" ht="15" customHeight="1" hidden="1">
      <c r="B54" t="s">
        <v>61</v>
      </c>
      <c r="C54">
        <v>33.1</v>
      </c>
      <c r="D54">
        <v>33.1</v>
      </c>
      <c r="E54">
        <v>33.4</v>
      </c>
      <c r="F54">
        <v>33.5</v>
      </c>
      <c r="G54">
        <v>33.7</v>
      </c>
      <c r="H54">
        <v>33.1</v>
      </c>
      <c r="I54" s="38">
        <v>32.9</v>
      </c>
      <c r="J54" s="37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</sheetData>
  <sheetProtection password="9C5D" sheet="1"/>
  <mergeCells count="14">
    <mergeCell ref="A1:M1"/>
    <mergeCell ref="A21:B21"/>
    <mergeCell ref="A22:B22"/>
    <mergeCell ref="A20:B20"/>
    <mergeCell ref="A2:B3"/>
    <mergeCell ref="A23:B23"/>
    <mergeCell ref="A28:M28"/>
    <mergeCell ref="A24:B24"/>
    <mergeCell ref="A25:B25"/>
    <mergeCell ref="A27:M27"/>
    <mergeCell ref="J2:K3"/>
    <mergeCell ref="L2:M3"/>
    <mergeCell ref="A19:B19"/>
    <mergeCell ref="A26:M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Jessica Mooney</cp:lastModifiedBy>
  <cp:lastPrinted>2015-02-20T11:05:57Z</cp:lastPrinted>
  <dcterms:created xsi:type="dcterms:W3CDTF">2013-07-26T12:17:03Z</dcterms:created>
  <dcterms:modified xsi:type="dcterms:W3CDTF">2020-08-25T07:39:58Z</dcterms:modified>
  <cp:category/>
  <cp:version/>
  <cp:contentType/>
  <cp:contentStatus/>
</cp:coreProperties>
</file>