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activeTab="0"/>
  </bookViews>
  <sheets>
    <sheet name="ELCQ2019Q2TBL6A" sheetId="1" r:id="rId1"/>
  </sheets>
  <definedNames>
    <definedName name="tbl6data">'ELCQ2019Q2TBL6A'!$B$34:$L$53</definedName>
  </definedNames>
  <calcPr fullCalcOnLoad="1"/>
</workbook>
</file>

<file path=xl/sharedStrings.xml><?xml version="1.0" encoding="utf-8"?>
<sst xmlns="http://schemas.openxmlformats.org/spreadsheetml/2006/main" count="81" uniqueCount="61">
  <si>
    <t>Table 6a Average hourly other labour costs by economic sector and other characteristics and quarter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</si>
  <si>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</si>
  <si>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</si>
  <si>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</si>
  <si>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</si>
  <si>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</si>
  <si>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</si>
  <si>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</si>
  <si>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</si>
  <si>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</si>
  <si>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</si>
  <si>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</si>
  <si>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</si>
  <si>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</si>
  <si>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</si>
  <si>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</si>
  <si>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</si>
  <si>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</si>
  <si>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</si>
  <si>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</si>
  <si>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</si>
  <si>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</si>
  <si>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</si>
  <si>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</si>
  <si>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</si>
  <si>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</si>
  <si>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</si>
  <si>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</si>
  <si>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</si>
  <si>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</si>
  <si>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</si>
  <si>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</si>
  <si>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</si>
  <si>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Sector¹</t>
  </si>
  <si>
    <t>Private sector</t>
  </si>
  <si>
    <t>Public sector</t>
  </si>
  <si>
    <t>Size of Enterprise</t>
  </si>
  <si>
    <t>Less than 50 employees</t>
  </si>
  <si>
    <t>50-250 employees</t>
  </si>
  <si>
    <t>Greater than 250 employees</t>
  </si>
  <si>
    <t>¹ For additional Public/Private data see statbank table EHQ08.</t>
  </si>
  <si>
    <t>* Preliminary Estimates</t>
  </si>
  <si>
    <t>Group</t>
  </si>
  <si>
    <t>Q214</t>
  </si>
  <si>
    <t>Q215</t>
  </si>
  <si>
    <t>Q216</t>
  </si>
  <si>
    <t>Q217</t>
  </si>
  <si>
    <t>Q218</t>
  </si>
  <si>
    <t>Q119</t>
  </si>
  <si>
    <t>Q219</t>
  </si>
  <si>
    <t>SecOrder</t>
  </si>
  <si>
    <t>Q212</t>
  </si>
  <si>
    <t>Q213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</si>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</sst>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_ ;[Red]\-0.00\ "/>
    <numFmt numFmtId="165" formatCode="\+0.00_ ;\-0.00\ "/>
    <numFmt numFmtId="166" formatCode="\+0.0_ ;\-0.0\ 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0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 applyProtection="1">
      <alignment vertical="center"/>
      <protection hidden="1"/>
    </xf>
    <xf numFmtId="4" fontId="5" fillId="0" borderId="0" xfId="0" applyNumberFormat="1" applyFont="1" applyFill="1" applyAlignment="1" applyProtection="1">
      <alignment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58" applyNumberFormat="1" applyFont="1" applyFill="1" applyBorder="1" applyAlignment="1" applyProtection="1">
      <alignment horizontal="right" vertical="center"/>
      <protection hidden="1"/>
    </xf>
    <xf numFmtId="4" fontId="40" fillId="0" borderId="0" xfId="58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vertical="center" wrapText="1"/>
      <protection hidden="1"/>
    </xf>
    <xf numFmtId="4" fontId="40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  <protection hidden="1"/>
    </xf>
    <xf numFmtId="4" fontId="40" fillId="0" borderId="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64" fontId="6" fillId="0" borderId="0" xfId="0" applyNumberFormat="1" applyFont="1" applyFill="1" applyBorder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11" xfId="58" applyNumberFormat="1" applyFont="1" applyFill="1" applyBorder="1" applyAlignment="1" applyProtection="1">
      <alignment horizontal="right" vertical="center"/>
      <protection hidden="1"/>
    </xf>
    <xf numFmtId="4" fontId="40" fillId="0" borderId="11" xfId="58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167" fontId="4" fillId="0" borderId="0" xfId="0" applyNumberFormat="1" applyFont="1" applyFill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4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5" fillId="0" borderId="0" xfId="0" applyNumberFormat="1" applyFont="1" applyFill="1" applyAlignment="1" applyProtection="1">
      <alignment vertical="center" wrapText="1"/>
      <protection hidden="1"/>
    </xf>
    <xf numFmtId="4" fontId="5" fillId="0" borderId="0" xfId="0" applyNumberFormat="1" applyFont="1" applyFill="1" applyBorder="1" applyAlignment="1" applyProtection="1">
      <alignment vertical="center" wrapText="1"/>
      <protection hidden="1"/>
    </xf>
    <xf numFmtId="4" fontId="40" fillId="0" borderId="0" xfId="0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4" fontId="5" fillId="0" borderId="12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28" customWidth="1"/>
    <col min="2" max="2" width="30.7109375" style="28" customWidth="1"/>
    <col min="3" max="9" width="10.7109375" style="28" customWidth="1"/>
    <col min="10" max="10" width="10.7109375" style="29" customWidth="1"/>
    <col min="11" max="13" width="10.7109375" style="28" customWidth="1"/>
    <col min="14" max="16384" width="9.140625" style="28" customWidth="1"/>
  </cols>
  <sheetData>
    <row r="1" spans="1:13" s="8" customFormat="1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9" customFormat="1" ht="15" customHeight="1">
      <c r="A2" s="49" t="s">
        <v>1</v>
      </c>
      <c r="B2" s="49"/>
      <c r="C2" s="1" t="str">
        <f>20&amp;RIGHT(C34,2)</f>
        <v>2014</v>
      </c>
      <c r="D2" s="1" t="str">
        <f aca="true" t="shared" si="0" ref="D2:I2">20&amp;RIGHT(D34,2)</f>
        <v>2015</v>
      </c>
      <c r="E2" s="1" t="str">
        <f t="shared" si="0"/>
        <v>2016</v>
      </c>
      <c r="F2" s="2" t="str">
        <f t="shared" si="0"/>
        <v>2017</v>
      </c>
      <c r="G2" s="2" t="str">
        <f t="shared" si="0"/>
        <v>2018</v>
      </c>
      <c r="H2" s="2" t="str">
        <f t="shared" si="0"/>
        <v>2019</v>
      </c>
      <c r="I2" s="3" t="str">
        <f t="shared" si="0"/>
        <v>2019</v>
      </c>
      <c r="J2" s="51" t="s">
        <v>2</v>
      </c>
      <c r="K2" s="51"/>
      <c r="L2" s="51" t="s">
        <v>3</v>
      </c>
      <c r="M2" s="51"/>
    </row>
    <row r="3" spans="1:13" s="9" customFormat="1" ht="15" customHeight="1">
      <c r="A3" s="50"/>
      <c r="B3" s="50"/>
      <c r="C3" s="30" t="str">
        <f aca="true" t="shared" si="1" ref="C3:H3">LEFT(C34,2)</f>
        <v>Q2</v>
      </c>
      <c r="D3" s="30" t="str">
        <f t="shared" si="1"/>
        <v>Q2</v>
      </c>
      <c r="E3" s="31" t="str">
        <f t="shared" si="1"/>
        <v>Q2</v>
      </c>
      <c r="F3" s="7" t="str">
        <f t="shared" si="1"/>
        <v>Q2</v>
      </c>
      <c r="G3" s="31" t="str">
        <f t="shared" si="1"/>
        <v>Q2</v>
      </c>
      <c r="H3" s="7" t="str">
        <f t="shared" si="1"/>
        <v>Q1</v>
      </c>
      <c r="I3" s="31" t="str">
        <f>LEFT(I34,2)&amp;"*"</f>
        <v>Q2*</v>
      </c>
      <c r="J3" s="52"/>
      <c r="K3" s="52"/>
      <c r="L3" s="52"/>
      <c r="M3" s="52"/>
    </row>
    <row r="4" spans="1:13" s="9" customFormat="1" ht="15" customHeight="1">
      <c r="A4" s="4"/>
      <c r="B4" s="6"/>
      <c r="C4" s="4" t="s">
        <v>4</v>
      </c>
      <c r="D4" s="4" t="s">
        <v>4</v>
      </c>
      <c r="E4" s="4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4" t="s">
        <v>4</v>
      </c>
      <c r="K4" s="5" t="s">
        <v>5</v>
      </c>
      <c r="L4" s="5" t="s">
        <v>4</v>
      </c>
      <c r="M4" s="5" t="s">
        <v>5</v>
      </c>
    </row>
    <row r="5" spans="1:13" s="9" customFormat="1" ht="15" customHeight="1">
      <c r="A5" s="10" t="s">
        <v>6</v>
      </c>
      <c r="B5" s="11" t="s">
        <v>7</v>
      </c>
      <c r="C5" s="12">
        <f aca="true" t="shared" si="2" ref="C5:I18">IF(C35="","",IF(ISNUMBER(VALUE(C35)),VALUE(C35),C35))</f>
        <v>4.67</v>
      </c>
      <c r="D5" s="12">
        <f t="shared" si="2"/>
        <v>4.76</v>
      </c>
      <c r="E5" s="13">
        <f t="shared" si="2"/>
        <v>4.8</v>
      </c>
      <c r="F5" s="14">
        <f t="shared" si="2"/>
        <v>5.05</v>
      </c>
      <c r="G5" s="14">
        <f t="shared" si="2"/>
        <v>5.1</v>
      </c>
      <c r="H5" s="14">
        <f t="shared" si="2"/>
        <v>5.17</v>
      </c>
      <c r="I5" s="15">
        <f t="shared" si="2"/>
        <v>5.32</v>
      </c>
      <c r="J5" s="44">
        <f aca="true" t="shared" si="3" ref="J5:J18">IF(OR(ROUND((I5-H5),2)&gt;0,ROUND((I5-H5),2)&lt;0),ROUND((I5-H5),2),"-")</f>
        <v>0.15</v>
      </c>
      <c r="K5" s="40">
        <f aca="true" t="shared" si="4" ref="K5:K18">IF(J5="-","-",ROUND((J5/H5)*100,1))</f>
        <v>2.9</v>
      </c>
      <c r="L5" s="44">
        <f aca="true" t="shared" si="5" ref="L5:L18">IF(OR(ROUND((I5-G5),2)&gt;0,ROUND((I5-G5),2)&lt;0),ROUND((I5-G5),2),"-")</f>
        <v>0.22</v>
      </c>
      <c r="M5" s="40">
        <f aca="true" t="shared" si="6" ref="M5:M18">IF(L5="-","-",ROUND((L5/G5)*100,1))</f>
        <v>4.3</v>
      </c>
    </row>
    <row r="6" spans="1:13" s="9" customFormat="1" ht="15" customHeight="1">
      <c r="A6" s="16" t="s">
        <v>8</v>
      </c>
      <c r="B6" s="17" t="s">
        <v>9</v>
      </c>
      <c r="C6" s="12">
        <f t="shared" si="2"/>
        <v>2.63</v>
      </c>
      <c r="D6" s="12">
        <f t="shared" si="2"/>
        <v>2.42</v>
      </c>
      <c r="E6" s="13">
        <f t="shared" si="2"/>
        <v>2.55</v>
      </c>
      <c r="F6" s="14">
        <f t="shared" si="2"/>
        <v>2.57</v>
      </c>
      <c r="G6" s="14">
        <f t="shared" si="2"/>
        <v>2.64</v>
      </c>
      <c r="H6" s="14">
        <f t="shared" si="2"/>
        <v>2.61</v>
      </c>
      <c r="I6" s="15">
        <f t="shared" si="2"/>
        <v>2.54</v>
      </c>
      <c r="J6" s="44">
        <f t="shared" si="3"/>
        <v>-0.07</v>
      </c>
      <c r="K6" s="40">
        <f t="shared" si="4"/>
        <v>-2.7</v>
      </c>
      <c r="L6" s="44">
        <f t="shared" si="5"/>
        <v>-0.1</v>
      </c>
      <c r="M6" s="40">
        <f t="shared" si="6"/>
        <v>-3.8</v>
      </c>
    </row>
    <row r="7" spans="1:13" s="18" customFormat="1" ht="27" customHeight="1">
      <c r="A7" s="10" t="s">
        <v>10</v>
      </c>
      <c r="B7" s="11" t="s">
        <v>11</v>
      </c>
      <c r="C7" s="12">
        <f t="shared" si="2"/>
        <v>2.9</v>
      </c>
      <c r="D7" s="12">
        <f t="shared" si="2"/>
        <v>2.78</v>
      </c>
      <c r="E7" s="13">
        <f t="shared" si="2"/>
        <v>2.87</v>
      </c>
      <c r="F7" s="14">
        <f t="shared" si="2"/>
        <v>2.98</v>
      </c>
      <c r="G7" s="14">
        <f t="shared" si="2"/>
        <v>3.11</v>
      </c>
      <c r="H7" s="14">
        <f t="shared" si="2"/>
        <v>3.09</v>
      </c>
      <c r="I7" s="15">
        <f t="shared" si="2"/>
        <v>3.2</v>
      </c>
      <c r="J7" s="44">
        <f t="shared" si="3"/>
        <v>0.11</v>
      </c>
      <c r="K7" s="40">
        <f t="shared" si="4"/>
        <v>3.6</v>
      </c>
      <c r="L7" s="44">
        <f t="shared" si="5"/>
        <v>0.09</v>
      </c>
      <c r="M7" s="40">
        <f t="shared" si="6"/>
        <v>2.9</v>
      </c>
    </row>
    <row r="8" spans="1:13" s="8" customFormat="1" ht="15" customHeight="1">
      <c r="A8" s="10" t="s">
        <v>12</v>
      </c>
      <c r="B8" s="11" t="s">
        <v>13</v>
      </c>
      <c r="C8" s="12">
        <f t="shared" si="2"/>
        <v>3.74</v>
      </c>
      <c r="D8" s="12">
        <f t="shared" si="2"/>
        <v>3.46</v>
      </c>
      <c r="E8" s="13">
        <f t="shared" si="2"/>
        <v>3.58</v>
      </c>
      <c r="F8" s="14">
        <f t="shared" si="2"/>
        <v>3.49</v>
      </c>
      <c r="G8" s="14">
        <f t="shared" si="2"/>
        <v>3.81</v>
      </c>
      <c r="H8" s="14">
        <f t="shared" si="2"/>
        <v>3.74</v>
      </c>
      <c r="I8" s="15">
        <f t="shared" si="2"/>
        <v>4.08</v>
      </c>
      <c r="J8" s="44">
        <f t="shared" si="3"/>
        <v>0.34</v>
      </c>
      <c r="K8" s="40">
        <f t="shared" si="4"/>
        <v>9.1</v>
      </c>
      <c r="L8" s="44">
        <f t="shared" si="5"/>
        <v>0.27</v>
      </c>
      <c r="M8" s="40">
        <f t="shared" si="6"/>
        <v>7.1</v>
      </c>
    </row>
    <row r="9" spans="1:13" s="8" customFormat="1" ht="15" customHeight="1">
      <c r="A9" s="10" t="s">
        <v>14</v>
      </c>
      <c r="B9" s="11" t="s">
        <v>15</v>
      </c>
      <c r="C9" s="12">
        <f t="shared" si="2"/>
        <v>1.28</v>
      </c>
      <c r="D9" s="12">
        <f t="shared" si="2"/>
        <v>1.3</v>
      </c>
      <c r="E9" s="13">
        <f t="shared" si="2"/>
        <v>1.31</v>
      </c>
      <c r="F9" s="14">
        <f t="shared" si="2"/>
        <v>1.35</v>
      </c>
      <c r="G9" s="14">
        <f t="shared" si="2"/>
        <v>1.36</v>
      </c>
      <c r="H9" s="14">
        <f t="shared" si="2"/>
        <v>1.46</v>
      </c>
      <c r="I9" s="15">
        <f t="shared" si="2"/>
        <v>1.46</v>
      </c>
      <c r="J9" s="44" t="str">
        <f t="shared" si="3"/>
        <v>-</v>
      </c>
      <c r="K9" s="40" t="str">
        <f t="shared" si="4"/>
        <v>-</v>
      </c>
      <c r="L9" s="44">
        <f t="shared" si="5"/>
        <v>0.1</v>
      </c>
      <c r="M9" s="40">
        <f t="shared" si="6"/>
        <v>7.4</v>
      </c>
    </row>
    <row r="10" spans="1:13" s="8" customFormat="1" ht="15" customHeight="1">
      <c r="A10" s="10" t="s">
        <v>16</v>
      </c>
      <c r="B10" s="11" t="s">
        <v>17</v>
      </c>
      <c r="C10" s="12">
        <f t="shared" si="2"/>
        <v>6.32</v>
      </c>
      <c r="D10" s="12">
        <f t="shared" si="2"/>
        <v>7.41</v>
      </c>
      <c r="E10" s="13">
        <f t="shared" si="2"/>
        <v>7.48</v>
      </c>
      <c r="F10" s="14">
        <f t="shared" si="2"/>
        <v>7.21</v>
      </c>
      <c r="G10" s="14">
        <f t="shared" si="2"/>
        <v>7.46</v>
      </c>
      <c r="H10" s="14">
        <f t="shared" si="2"/>
        <v>6.93</v>
      </c>
      <c r="I10" s="15">
        <f t="shared" si="2"/>
        <v>7.42</v>
      </c>
      <c r="J10" s="44">
        <f t="shared" si="3"/>
        <v>0.49</v>
      </c>
      <c r="K10" s="40">
        <f t="shared" si="4"/>
        <v>7.1</v>
      </c>
      <c r="L10" s="44">
        <f t="shared" si="5"/>
        <v>-0.04</v>
      </c>
      <c r="M10" s="40">
        <f t="shared" si="6"/>
        <v>-0.5</v>
      </c>
    </row>
    <row r="11" spans="1:13" s="8" customFormat="1" ht="15" customHeight="1">
      <c r="A11" s="16" t="s">
        <v>18</v>
      </c>
      <c r="B11" s="17" t="s">
        <v>19</v>
      </c>
      <c r="C11" s="12">
        <f t="shared" si="2"/>
        <v>7.07</v>
      </c>
      <c r="D11" s="12">
        <f t="shared" si="2"/>
        <v>7.24</v>
      </c>
      <c r="E11" s="13">
        <f t="shared" si="2"/>
        <v>6.92</v>
      </c>
      <c r="F11" s="14">
        <f t="shared" si="2"/>
        <v>7.58</v>
      </c>
      <c r="G11" s="14">
        <f t="shared" si="2"/>
        <v>8.08</v>
      </c>
      <c r="H11" s="14">
        <f t="shared" si="2"/>
        <v>8.38</v>
      </c>
      <c r="I11" s="15">
        <f t="shared" si="2"/>
        <v>8.54</v>
      </c>
      <c r="J11" s="44">
        <f t="shared" si="3"/>
        <v>0.16</v>
      </c>
      <c r="K11" s="40">
        <f t="shared" si="4"/>
        <v>1.9</v>
      </c>
      <c r="L11" s="44">
        <f t="shared" si="5"/>
        <v>0.46</v>
      </c>
      <c r="M11" s="40">
        <f t="shared" si="6"/>
        <v>5.7</v>
      </c>
    </row>
    <row r="12" spans="1:13" s="8" customFormat="1" ht="27" customHeight="1">
      <c r="A12" s="16" t="s">
        <v>20</v>
      </c>
      <c r="B12" s="17" t="s">
        <v>21</v>
      </c>
      <c r="C12" s="12">
        <f t="shared" si="2"/>
        <v>3.62</v>
      </c>
      <c r="D12" s="12">
        <f t="shared" si="2"/>
        <v>4.07</v>
      </c>
      <c r="E12" s="13">
        <f t="shared" si="2"/>
        <v>4.12</v>
      </c>
      <c r="F12" s="14">
        <f t="shared" si="2"/>
        <v>4.6</v>
      </c>
      <c r="G12" s="14">
        <f t="shared" si="2"/>
        <v>4.32</v>
      </c>
      <c r="H12" s="14">
        <f t="shared" si="2"/>
        <v>4.41</v>
      </c>
      <c r="I12" s="15">
        <f t="shared" si="2"/>
        <v>4.39</v>
      </c>
      <c r="J12" s="44">
        <f t="shared" si="3"/>
        <v>-0.02</v>
      </c>
      <c r="K12" s="40">
        <f t="shared" si="4"/>
        <v>-0.5</v>
      </c>
      <c r="L12" s="44">
        <f t="shared" si="5"/>
        <v>0.07</v>
      </c>
      <c r="M12" s="40">
        <f t="shared" si="6"/>
        <v>1.6</v>
      </c>
    </row>
    <row r="13" spans="1:13" s="8" customFormat="1" ht="15" customHeight="1">
      <c r="A13" s="16" t="s">
        <v>22</v>
      </c>
      <c r="B13" s="17" t="s">
        <v>23</v>
      </c>
      <c r="C13" s="12">
        <f t="shared" si="2"/>
        <v>2.5</v>
      </c>
      <c r="D13" s="12">
        <f t="shared" si="2"/>
        <v>2.55</v>
      </c>
      <c r="E13" s="13">
        <f t="shared" si="2"/>
        <v>2.35</v>
      </c>
      <c r="F13" s="14">
        <f t="shared" si="2"/>
        <v>2.68</v>
      </c>
      <c r="G13" s="14">
        <f t="shared" si="2"/>
        <v>2.41</v>
      </c>
      <c r="H13" s="14">
        <f t="shared" si="2"/>
        <v>2.73</v>
      </c>
      <c r="I13" s="15">
        <f t="shared" si="2"/>
        <v>3.01</v>
      </c>
      <c r="J13" s="44">
        <f t="shared" si="3"/>
        <v>0.28</v>
      </c>
      <c r="K13" s="40">
        <f t="shared" si="4"/>
        <v>10.3</v>
      </c>
      <c r="L13" s="44">
        <f t="shared" si="5"/>
        <v>0.6</v>
      </c>
      <c r="M13" s="40">
        <f t="shared" si="6"/>
        <v>24.9</v>
      </c>
    </row>
    <row r="14" spans="1:13" s="8" customFormat="1" ht="15" customHeight="1">
      <c r="A14" s="16" t="s">
        <v>24</v>
      </c>
      <c r="B14" s="16" t="s">
        <v>25</v>
      </c>
      <c r="C14" s="12">
        <f t="shared" si="2"/>
        <v>2.16</v>
      </c>
      <c r="D14" s="12">
        <f t="shared" si="2"/>
        <v>2.16</v>
      </c>
      <c r="E14" s="13">
        <f t="shared" si="2"/>
        <v>2.22</v>
      </c>
      <c r="F14" s="14">
        <f t="shared" si="2"/>
        <v>2.28</v>
      </c>
      <c r="G14" s="14">
        <f t="shared" si="2"/>
        <v>2.39</v>
      </c>
      <c r="H14" s="14">
        <f t="shared" si="2"/>
        <v>2.46</v>
      </c>
      <c r="I14" s="15">
        <f t="shared" si="2"/>
        <v>2.4</v>
      </c>
      <c r="J14" s="44">
        <f t="shared" si="3"/>
        <v>-0.06</v>
      </c>
      <c r="K14" s="40">
        <f t="shared" si="4"/>
        <v>-2.4</v>
      </c>
      <c r="L14" s="44">
        <f t="shared" si="5"/>
        <v>0.01</v>
      </c>
      <c r="M14" s="40">
        <f t="shared" si="6"/>
        <v>0.4</v>
      </c>
    </row>
    <row r="15" spans="1:13" s="8" customFormat="1" ht="15" customHeight="1">
      <c r="A15" s="16" t="s">
        <v>26</v>
      </c>
      <c r="B15" s="16" t="s">
        <v>27</v>
      </c>
      <c r="C15" s="12">
        <f t="shared" si="2"/>
        <v>3.48</v>
      </c>
      <c r="D15" s="12">
        <f t="shared" si="2"/>
        <v>3.53</v>
      </c>
      <c r="E15" s="13">
        <f t="shared" si="2"/>
        <v>3.64</v>
      </c>
      <c r="F15" s="14">
        <f t="shared" si="2"/>
        <v>3.67</v>
      </c>
      <c r="G15" s="14">
        <f t="shared" si="2"/>
        <v>3.78</v>
      </c>
      <c r="H15" s="14">
        <f t="shared" si="2"/>
        <v>3.58</v>
      </c>
      <c r="I15" s="15">
        <f t="shared" si="2"/>
        <v>3.89</v>
      </c>
      <c r="J15" s="44">
        <f t="shared" si="3"/>
        <v>0.31</v>
      </c>
      <c r="K15" s="40">
        <f t="shared" si="4"/>
        <v>8.7</v>
      </c>
      <c r="L15" s="44">
        <f t="shared" si="5"/>
        <v>0.11</v>
      </c>
      <c r="M15" s="40">
        <f t="shared" si="6"/>
        <v>2.9</v>
      </c>
    </row>
    <row r="16" spans="1:13" s="8" customFormat="1" ht="15" customHeight="1">
      <c r="A16" s="16" t="s">
        <v>28</v>
      </c>
      <c r="B16" s="16" t="s">
        <v>29</v>
      </c>
      <c r="C16" s="12">
        <f t="shared" si="2"/>
        <v>2.37</v>
      </c>
      <c r="D16" s="12">
        <f t="shared" si="2"/>
        <v>2.44</v>
      </c>
      <c r="E16" s="13">
        <f t="shared" si="2"/>
        <v>2.43</v>
      </c>
      <c r="F16" s="14">
        <f t="shared" si="2"/>
        <v>2.51</v>
      </c>
      <c r="G16" s="14">
        <f t="shared" si="2"/>
        <v>2.47</v>
      </c>
      <c r="H16" s="14">
        <f t="shared" si="2"/>
        <v>2.67</v>
      </c>
      <c r="I16" s="15">
        <f t="shared" si="2"/>
        <v>2.76</v>
      </c>
      <c r="J16" s="44">
        <f t="shared" si="3"/>
        <v>0.09</v>
      </c>
      <c r="K16" s="40">
        <f t="shared" si="4"/>
        <v>3.4</v>
      </c>
      <c r="L16" s="44">
        <f t="shared" si="5"/>
        <v>0.29</v>
      </c>
      <c r="M16" s="40">
        <f t="shared" si="6"/>
        <v>11.7</v>
      </c>
    </row>
    <row r="17" spans="1:13" s="8" customFormat="1" ht="27" customHeight="1">
      <c r="A17" s="10" t="s">
        <v>30</v>
      </c>
      <c r="B17" s="17" t="s">
        <v>31</v>
      </c>
      <c r="C17" s="12">
        <f t="shared" si="2"/>
        <v>2.53</v>
      </c>
      <c r="D17" s="12">
        <f t="shared" si="2"/>
        <v>2.39</v>
      </c>
      <c r="E17" s="13">
        <f t="shared" si="2"/>
        <v>2.77</v>
      </c>
      <c r="F17" s="14">
        <f t="shared" si="2"/>
        <v>2.53</v>
      </c>
      <c r="G17" s="14">
        <f t="shared" si="2"/>
        <v>2.38</v>
      </c>
      <c r="H17" s="14">
        <f t="shared" si="2"/>
        <v>2.44</v>
      </c>
      <c r="I17" s="15">
        <f t="shared" si="2"/>
        <v>2.55</v>
      </c>
      <c r="J17" s="44">
        <f t="shared" si="3"/>
        <v>0.11</v>
      </c>
      <c r="K17" s="40">
        <f t="shared" si="4"/>
        <v>4.5</v>
      </c>
      <c r="L17" s="44">
        <f t="shared" si="5"/>
        <v>0.17</v>
      </c>
      <c r="M17" s="40">
        <f t="shared" si="6"/>
        <v>7.1</v>
      </c>
    </row>
    <row r="18" spans="1:13" s="8" customFormat="1" ht="15" customHeight="1">
      <c r="A18" s="21" t="s">
        <v>32</v>
      </c>
      <c r="B18" s="21"/>
      <c r="C18" s="39">
        <f t="shared" si="2"/>
        <v>3.38</v>
      </c>
      <c r="D18" s="39">
        <f t="shared" si="2"/>
        <v>3.45</v>
      </c>
      <c r="E18" s="39">
        <f t="shared" si="2"/>
        <v>3.48</v>
      </c>
      <c r="F18" s="39">
        <f t="shared" si="2"/>
        <v>3.59</v>
      </c>
      <c r="G18" s="39">
        <f t="shared" si="2"/>
        <v>3.63</v>
      </c>
      <c r="H18" s="39">
        <f t="shared" si="2"/>
        <v>3.69</v>
      </c>
      <c r="I18" s="22">
        <f t="shared" si="2"/>
        <v>3.8</v>
      </c>
      <c r="J18" s="45">
        <f t="shared" si="3"/>
        <v>0.11</v>
      </c>
      <c r="K18" s="41">
        <f t="shared" si="4"/>
        <v>3</v>
      </c>
      <c r="L18" s="45">
        <f t="shared" si="5"/>
        <v>0.17</v>
      </c>
      <c r="M18" s="41">
        <f t="shared" si="6"/>
        <v>4.7</v>
      </c>
    </row>
    <row r="19" spans="1:13" s="8" customFormat="1" ht="15" customHeight="1">
      <c r="A19" s="54" t="s">
        <v>33</v>
      </c>
      <c r="B19" s="54"/>
      <c r="C19" s="23"/>
      <c r="D19" s="23"/>
      <c r="E19" s="23"/>
      <c r="F19" s="15"/>
      <c r="G19" s="15"/>
      <c r="H19" s="15"/>
      <c r="I19" s="20"/>
      <c r="J19" s="46"/>
      <c r="K19" s="42"/>
      <c r="L19" s="46"/>
      <c r="M19" s="42"/>
    </row>
    <row r="20" spans="1:13" s="8" customFormat="1" ht="15" customHeight="1">
      <c r="A20" s="55" t="s">
        <v>34</v>
      </c>
      <c r="B20" s="55"/>
      <c r="C20" s="12">
        <f aca="true" t="shared" si="7" ref="C20:I21">IF(C49="","",IF(ISNUMBER(VALUE(C49)),VALUE(C49),C49))</f>
        <v>3.48</v>
      </c>
      <c r="D20" s="12">
        <f t="shared" si="7"/>
        <v>3.59</v>
      </c>
      <c r="E20" s="13">
        <f t="shared" si="7"/>
        <v>3.59</v>
      </c>
      <c r="F20" s="14">
        <f t="shared" si="7"/>
        <v>3.71</v>
      </c>
      <c r="G20" s="14">
        <f t="shared" si="7"/>
        <v>3.72</v>
      </c>
      <c r="H20" s="14">
        <f t="shared" si="7"/>
        <v>3.78</v>
      </c>
      <c r="I20" s="19">
        <f t="shared" si="7"/>
        <v>3.91</v>
      </c>
      <c r="J20" s="46">
        <f>IF(OR(ROUND((I20-H20),2)&gt;0,ROUND((I20-H20),2)&lt;0),ROUND((I20-H20),2),"-")</f>
        <v>0.13</v>
      </c>
      <c r="K20" s="42">
        <f>IF(J20="-","-",ROUND((J20/H20)*100,1))</f>
        <v>3.4</v>
      </c>
      <c r="L20" s="46">
        <f>IF(OR(ROUND((I20-G20),2)&gt;0,ROUND((I20-G20),2)&lt;0),ROUND((I20-G20),2),"-")</f>
        <v>0.19</v>
      </c>
      <c r="M20" s="42">
        <f>IF(L20="-","-",ROUND((L20/G20)*100,1))</f>
        <v>5.1</v>
      </c>
    </row>
    <row r="21" spans="1:13" s="8" customFormat="1" ht="15" customHeight="1">
      <c r="A21" s="56" t="s">
        <v>35</v>
      </c>
      <c r="B21" s="56"/>
      <c r="C21" s="36">
        <f t="shared" si="7"/>
        <v>3.04</v>
      </c>
      <c r="D21" s="36">
        <f t="shared" si="7"/>
        <v>3</v>
      </c>
      <c r="E21" s="37">
        <f t="shared" si="7"/>
        <v>3.1</v>
      </c>
      <c r="F21" s="38">
        <f t="shared" si="7"/>
        <v>3.18</v>
      </c>
      <c r="G21" s="38">
        <f t="shared" si="7"/>
        <v>3.31</v>
      </c>
      <c r="H21" s="38">
        <f t="shared" si="7"/>
        <v>3.39</v>
      </c>
      <c r="I21" s="26">
        <f t="shared" si="7"/>
        <v>3.42</v>
      </c>
      <c r="J21" s="47">
        <f>IF(OR(ROUND((I21-H21),2)&gt;0,ROUND((I21-H21),2)&lt;0),ROUND((I21-H21),2),"-")</f>
        <v>0.03</v>
      </c>
      <c r="K21" s="42">
        <f>IF(J21="-","-",ROUND((J21/H21)*100,1))</f>
        <v>0.9</v>
      </c>
      <c r="L21" s="46">
        <f>IF(OR(ROUND((I21-G21),2)&gt;0,ROUND((I21-G21),2)&lt;0),ROUND((I21-G21),2),"-")</f>
        <v>0.11</v>
      </c>
      <c r="M21" s="42">
        <f>IF(L21="-","-",ROUND((L21/G21)*100,1))</f>
        <v>3.3</v>
      </c>
    </row>
    <row r="22" spans="1:13" s="25" customFormat="1" ht="15" customHeight="1">
      <c r="A22" s="54" t="s">
        <v>36</v>
      </c>
      <c r="B22" s="54"/>
      <c r="C22" s="19"/>
      <c r="D22" s="19"/>
      <c r="E22" s="19"/>
      <c r="F22" s="20"/>
      <c r="G22" s="20"/>
      <c r="H22" s="20"/>
      <c r="I22" s="20"/>
      <c r="J22" s="44"/>
      <c r="K22" s="43"/>
      <c r="L22" s="48"/>
      <c r="M22" s="43"/>
    </row>
    <row r="23" spans="1:13" s="25" customFormat="1" ht="15" customHeight="1">
      <c r="A23" s="55" t="s">
        <v>37</v>
      </c>
      <c r="B23" s="55"/>
      <c r="C23" s="13">
        <f aca="true" t="shared" si="8" ref="C23:I25">IF(C51="","",IF(ISNUMBER(VALUE(C51)),VALUE(C51),C51))</f>
        <v>2.41</v>
      </c>
      <c r="D23" s="13">
        <f t="shared" si="8"/>
        <v>2.39</v>
      </c>
      <c r="E23" s="13">
        <f t="shared" si="8"/>
        <v>2.49</v>
      </c>
      <c r="F23" s="14">
        <f t="shared" si="8"/>
        <v>2.52</v>
      </c>
      <c r="G23" s="14">
        <f t="shared" si="8"/>
        <v>2.55</v>
      </c>
      <c r="H23" s="14">
        <f t="shared" si="8"/>
        <v>2.57</v>
      </c>
      <c r="I23" s="27">
        <f t="shared" si="8"/>
        <v>2.66</v>
      </c>
      <c r="J23" s="44">
        <f>IF(OR(ROUND((I23-H23),2)&gt;0,ROUND((I23-H23),2)&lt;0),ROUND((I23-H23),2),"-")</f>
        <v>0.09</v>
      </c>
      <c r="K23" s="42">
        <f>IF(J23="-","-",ROUND((J23/H23)*100,1))</f>
        <v>3.5</v>
      </c>
      <c r="L23" s="46">
        <f>IF(OR(ROUND((I23-G23),2)&gt;0,ROUND((I23-G23),2)&lt;0),ROUND((I23-G23),2),"-")</f>
        <v>0.11</v>
      </c>
      <c r="M23" s="42">
        <f>IF(L23="-","-",ROUND((L23/G23)*100,1))</f>
        <v>4.3</v>
      </c>
    </row>
    <row r="24" spans="1:13" s="25" customFormat="1" ht="15" customHeight="1">
      <c r="A24" s="56" t="s">
        <v>38</v>
      </c>
      <c r="B24" s="56"/>
      <c r="C24" s="13">
        <f t="shared" si="8"/>
        <v>3.22</v>
      </c>
      <c r="D24" s="13">
        <f t="shared" si="8"/>
        <v>3.28</v>
      </c>
      <c r="E24" s="13">
        <f t="shared" si="8"/>
        <v>3.24</v>
      </c>
      <c r="F24" s="14">
        <f t="shared" si="8"/>
        <v>3.35</v>
      </c>
      <c r="G24" s="14">
        <f t="shared" si="8"/>
        <v>3.44</v>
      </c>
      <c r="H24" s="14">
        <f t="shared" si="8"/>
        <v>3.59</v>
      </c>
      <c r="I24" s="27">
        <f t="shared" si="8"/>
        <v>3.51</v>
      </c>
      <c r="J24" s="44">
        <f>IF(OR(ROUND((I24-H24),2)&gt;0,ROUND((I24-H24),2)&lt;0),ROUND((I24-H24),2),"-")</f>
        <v>-0.08</v>
      </c>
      <c r="K24" s="42">
        <f>IF(J24="-","-",ROUND((J24/H24)*100,1))</f>
        <v>-2.2</v>
      </c>
      <c r="L24" s="46">
        <f>IF(OR(ROUND((I24-G24),2)&gt;0,ROUND((I24-G24),2)&lt;0),ROUND((I24-G24),2),"-")</f>
        <v>0.07</v>
      </c>
      <c r="M24" s="42">
        <f>IF(L24="-","-",ROUND((L24/G24)*100,1))</f>
        <v>2</v>
      </c>
    </row>
    <row r="25" spans="1:13" s="8" customFormat="1" ht="15" customHeight="1">
      <c r="A25" s="56" t="s">
        <v>39</v>
      </c>
      <c r="B25" s="56"/>
      <c r="C25" s="13">
        <f t="shared" si="8"/>
        <v>4.12</v>
      </c>
      <c r="D25" s="13">
        <f t="shared" si="8"/>
        <v>4.22</v>
      </c>
      <c r="E25" s="13">
        <f t="shared" si="8"/>
        <v>4.24</v>
      </c>
      <c r="F25" s="14">
        <f t="shared" si="8"/>
        <v>4.38</v>
      </c>
      <c r="G25" s="14">
        <f t="shared" si="8"/>
        <v>4.4</v>
      </c>
      <c r="H25" s="14">
        <f t="shared" si="8"/>
        <v>4.45</v>
      </c>
      <c r="I25" s="27">
        <f t="shared" si="8"/>
        <v>4.63</v>
      </c>
      <c r="J25" s="44">
        <f>IF(OR(ROUND((I25-H25),2)&gt;0,ROUND((I25-H25),2)&lt;0),ROUND((I25-H25),2),"-")</f>
        <v>0.18</v>
      </c>
      <c r="K25" s="42">
        <f>IF(J25="-","-",ROUND((J25/H25)*100,1))</f>
        <v>4</v>
      </c>
      <c r="L25" s="46">
        <f>IF(OR(ROUND((I25-G25),2)&gt;0,ROUND((I25-G25),2)&lt;0),ROUND((I25-G25),2),"-")</f>
        <v>0.23</v>
      </c>
      <c r="M25" s="42">
        <f>IF(L25="-","-",ROUND((L25/G25)*100,1))</f>
        <v>5.2</v>
      </c>
    </row>
    <row r="26" spans="1:13" s="8" customFormat="1" ht="15" customHeight="1">
      <c r="A26" s="59" t="s">
        <v>40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s="25" customFormat="1" ht="11.25">
      <c r="A27" s="57" t="s">
        <v>41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="25" customFormat="1" ht="11.25" hidden="1"/>
    <row r="29" spans="1:13" s="25" customFormat="1" ht="11.25" hidden="1">
      <c r="A29" s="21"/>
      <c r="B29" s="21"/>
      <c r="C29" s="32"/>
      <c r="D29" s="32"/>
      <c r="E29" s="33"/>
      <c r="F29" s="33"/>
      <c r="G29" s="33"/>
      <c r="H29" s="33"/>
      <c r="I29" s="33"/>
      <c r="J29" s="34"/>
      <c r="K29" s="35"/>
      <c r="L29" s="24"/>
      <c r="M29" s="35"/>
    </row>
    <row r="30" spans="1:13" s="8" customFormat="1" ht="11.25" hidden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="8" customFormat="1" ht="11.25" hidden="1"/>
    <row r="32" s="8" customFormat="1" ht="11.25" hidden="1"/>
    <row r="33" s="8" customFormat="1" ht="11.25" hidden="1"/>
    <row r="34" spans="2:12" ht="15" hidden="1">
      <c r="B34" t="s">
        <v>42</v>
      </c>
      <c r="C34" t="s">
        <v>43</v>
      </c>
      <c r="D34" t="s">
        <v>44</v>
      </c>
      <c r="E34" t="s">
        <v>45</v>
      </c>
      <c r="F34" t="s">
        <v>46</v>
      </c>
      <c r="G34" t="s">
        <v>47</v>
      </c>
      <c r="H34" t="s">
        <v>48</v>
      </c>
      <c r="I34" t="s">
        <v>49</v>
      </c>
      <c r="J34" s="28" t="s">
        <v>50</v>
      </c>
      <c r="K34" t="s">
        <v>51</v>
      </c>
      <c r="L34" t="s">
        <v>52</v>
      </c>
    </row>
    <row r="35" spans="2:10" ht="15" hidden="1">
      <c r="B35" t="s">
        <v>53</v>
      </c>
      <c r="C35">
        <v>4.67</v>
      </c>
      <c r="D35">
        <v>4.76</v>
      </c>
      <c r="E35">
        <v>4.8</v>
      </c>
      <c r="F35">
        <v>5.05</v>
      </c>
      <c r="G35">
        <v>5.1</v>
      </c>
      <c r="H35">
        <v>5.17</v>
      </c>
      <c r="I35">
        <v>5.32</v>
      </c>
      <c r="J35" s="28">
        <v>1</v>
      </c>
    </row>
    <row r="36" spans="2:10" ht="15" hidden="1">
      <c r="B36" t="s">
        <v>8</v>
      </c>
      <c r="C36">
        <v>2.63</v>
      </c>
      <c r="D36">
        <v>2.42</v>
      </c>
      <c r="E36">
        <v>2.55</v>
      </c>
      <c r="F36">
        <v>2.57</v>
      </c>
      <c r="G36">
        <v>2.64</v>
      </c>
      <c r="H36">
        <v>2.61</v>
      </c>
      <c r="I36">
        <v>2.54</v>
      </c>
      <c r="J36" s="28">
        <v>5</v>
      </c>
    </row>
    <row r="37" spans="2:10" ht="15" hidden="1">
      <c r="B37" t="s">
        <v>10</v>
      </c>
      <c r="C37">
        <v>2.9</v>
      </c>
      <c r="D37">
        <v>2.78</v>
      </c>
      <c r="E37">
        <v>2.87</v>
      </c>
      <c r="F37">
        <v>2.98</v>
      </c>
      <c r="G37">
        <v>3.11</v>
      </c>
      <c r="H37">
        <v>3.09</v>
      </c>
      <c r="I37">
        <v>3.2</v>
      </c>
      <c r="J37" s="28">
        <v>6</v>
      </c>
    </row>
    <row r="38" spans="2:10" ht="15" hidden="1">
      <c r="B38" t="s">
        <v>12</v>
      </c>
      <c r="C38">
        <v>3.74</v>
      </c>
      <c r="D38">
        <v>3.46</v>
      </c>
      <c r="E38">
        <v>3.58</v>
      </c>
      <c r="F38">
        <v>3.49</v>
      </c>
      <c r="G38">
        <v>3.81</v>
      </c>
      <c r="H38">
        <v>3.74</v>
      </c>
      <c r="I38">
        <v>4.08</v>
      </c>
      <c r="J38" s="28">
        <v>7</v>
      </c>
    </row>
    <row r="39" spans="2:10" ht="15" hidden="1">
      <c r="B39" t="s">
        <v>14</v>
      </c>
      <c r="C39">
        <v>1.28</v>
      </c>
      <c r="D39">
        <v>1.3</v>
      </c>
      <c r="E39">
        <v>1.31</v>
      </c>
      <c r="F39">
        <v>1.35</v>
      </c>
      <c r="G39">
        <v>1.36</v>
      </c>
      <c r="H39">
        <v>1.46</v>
      </c>
      <c r="I39">
        <v>1.46</v>
      </c>
      <c r="J39" s="28">
        <v>8</v>
      </c>
    </row>
    <row r="40" spans="2:10" ht="15" hidden="1">
      <c r="B40" t="s">
        <v>16</v>
      </c>
      <c r="C40">
        <v>6.32</v>
      </c>
      <c r="D40">
        <v>7.41</v>
      </c>
      <c r="E40">
        <v>7.48</v>
      </c>
      <c r="F40">
        <v>7.21</v>
      </c>
      <c r="G40">
        <v>7.46</v>
      </c>
      <c r="H40">
        <v>6.93</v>
      </c>
      <c r="I40">
        <v>7.42</v>
      </c>
      <c r="J40" s="28">
        <v>9</v>
      </c>
    </row>
    <row r="41" spans="2:10" ht="15" hidden="1">
      <c r="B41" t="s">
        <v>54</v>
      </c>
      <c r="C41">
        <v>7.07</v>
      </c>
      <c r="D41">
        <v>7.24</v>
      </c>
      <c r="E41">
        <v>6.92</v>
      </c>
      <c r="F41">
        <v>7.58</v>
      </c>
      <c r="G41">
        <v>8.08</v>
      </c>
      <c r="H41">
        <v>8.38</v>
      </c>
      <c r="I41">
        <v>8.54</v>
      </c>
      <c r="J41" s="28">
        <v>10</v>
      </c>
    </row>
    <row r="42" spans="2:10" ht="15" hidden="1">
      <c r="B42" t="s">
        <v>20</v>
      </c>
      <c r="C42">
        <v>3.62</v>
      </c>
      <c r="D42">
        <v>4.07</v>
      </c>
      <c r="E42">
        <v>4.12</v>
      </c>
      <c r="F42">
        <v>4.6</v>
      </c>
      <c r="G42">
        <v>4.32</v>
      </c>
      <c r="H42">
        <v>4.41</v>
      </c>
      <c r="I42">
        <v>4.39</v>
      </c>
      <c r="J42" s="28">
        <v>11</v>
      </c>
    </row>
    <row r="43" spans="2:10" ht="15" hidden="1">
      <c r="B43" t="s">
        <v>22</v>
      </c>
      <c r="C43">
        <v>2.5</v>
      </c>
      <c r="D43">
        <v>2.55</v>
      </c>
      <c r="E43">
        <v>2.35</v>
      </c>
      <c r="F43">
        <v>2.68</v>
      </c>
      <c r="G43">
        <v>2.41</v>
      </c>
      <c r="H43">
        <v>2.73</v>
      </c>
      <c r="I43">
        <v>3.01</v>
      </c>
      <c r="J43" s="28">
        <v>12</v>
      </c>
    </row>
    <row r="44" spans="2:10" ht="15" hidden="1">
      <c r="B44" t="s">
        <v>24</v>
      </c>
      <c r="C44">
        <v>2.16</v>
      </c>
      <c r="D44">
        <v>2.16</v>
      </c>
      <c r="E44">
        <v>2.22</v>
      </c>
      <c r="F44">
        <v>2.28</v>
      </c>
      <c r="G44">
        <v>2.39</v>
      </c>
      <c r="H44">
        <v>2.46</v>
      </c>
      <c r="I44">
        <v>2.4</v>
      </c>
      <c r="J44" s="28">
        <v>13</v>
      </c>
    </row>
    <row r="45" spans="2:10" ht="15" hidden="1">
      <c r="B45" t="s">
        <v>26</v>
      </c>
      <c r="C45">
        <v>3.48</v>
      </c>
      <c r="D45">
        <v>3.53</v>
      </c>
      <c r="E45">
        <v>3.64</v>
      </c>
      <c r="F45">
        <v>3.67</v>
      </c>
      <c r="G45">
        <v>3.78</v>
      </c>
      <c r="H45">
        <v>3.58</v>
      </c>
      <c r="I45">
        <v>3.89</v>
      </c>
      <c r="J45" s="28">
        <v>14</v>
      </c>
    </row>
    <row r="46" spans="2:10" ht="15" hidden="1">
      <c r="B46" t="s">
        <v>28</v>
      </c>
      <c r="C46">
        <v>2.37</v>
      </c>
      <c r="D46">
        <v>2.44</v>
      </c>
      <c r="E46">
        <v>2.43</v>
      </c>
      <c r="F46">
        <v>2.51</v>
      </c>
      <c r="G46">
        <v>2.47</v>
      </c>
      <c r="H46">
        <v>2.67</v>
      </c>
      <c r="I46">
        <v>2.76</v>
      </c>
      <c r="J46" s="28">
        <v>15</v>
      </c>
    </row>
    <row r="47" spans="2:10" ht="15" hidden="1">
      <c r="B47" t="s">
        <v>55</v>
      </c>
      <c r="C47">
        <v>2.53</v>
      </c>
      <c r="D47">
        <v>2.39</v>
      </c>
      <c r="E47">
        <v>2.77</v>
      </c>
      <c r="F47">
        <v>2.53</v>
      </c>
      <c r="G47">
        <v>2.38</v>
      </c>
      <c r="H47">
        <v>2.44</v>
      </c>
      <c r="I47">
        <v>2.55</v>
      </c>
      <c r="J47" s="28">
        <v>16</v>
      </c>
    </row>
    <row r="48" spans="2:10" ht="15" hidden="1">
      <c r="B48" t="s">
        <v>32</v>
      </c>
      <c r="C48">
        <v>3.38</v>
      </c>
      <c r="D48">
        <v>3.45</v>
      </c>
      <c r="E48">
        <v>3.48</v>
      </c>
      <c r="F48">
        <v>3.59</v>
      </c>
      <c r="G48">
        <v>3.63</v>
      </c>
      <c r="H48">
        <v>3.69</v>
      </c>
      <c r="I48">
        <v>3.8</v>
      </c>
      <c r="J48" s="28">
        <v>17</v>
      </c>
    </row>
    <row r="49" spans="2:10" ht="15" hidden="1">
      <c r="B49" t="s">
        <v>56</v>
      </c>
      <c r="C49">
        <v>3.48</v>
      </c>
      <c r="D49">
        <v>3.59</v>
      </c>
      <c r="E49">
        <v>3.59</v>
      </c>
      <c r="F49">
        <v>3.71</v>
      </c>
      <c r="G49">
        <v>3.72</v>
      </c>
      <c r="H49">
        <v>3.78</v>
      </c>
      <c r="I49">
        <v>3.91</v>
      </c>
      <c r="J49" s="28">
        <v>18</v>
      </c>
    </row>
    <row r="50" spans="2:10" ht="15" hidden="1">
      <c r="B50" t="s">
        <v>57</v>
      </c>
      <c r="C50">
        <v>3.04</v>
      </c>
      <c r="D50">
        <v>3</v>
      </c>
      <c r="E50">
        <v>3.1</v>
      </c>
      <c r="F50">
        <v>3.18</v>
      </c>
      <c r="G50">
        <v>3.31</v>
      </c>
      <c r="H50">
        <v>3.39</v>
      </c>
      <c r="I50">
        <v>3.42</v>
      </c>
      <c r="J50" s="28">
        <v>19</v>
      </c>
    </row>
    <row r="51" spans="2:10" ht="15" hidden="1">
      <c r="B51" t="s">
        <v>58</v>
      </c>
      <c r="C51">
        <v>2.41</v>
      </c>
      <c r="D51">
        <v>2.39</v>
      </c>
      <c r="E51">
        <v>2.49</v>
      </c>
      <c r="F51">
        <v>2.52</v>
      </c>
      <c r="G51">
        <v>2.55</v>
      </c>
      <c r="H51">
        <v>2.57</v>
      </c>
      <c r="I51">
        <v>2.66</v>
      </c>
      <c r="J51" s="28">
        <v>20</v>
      </c>
    </row>
    <row r="52" spans="2:10" ht="15" hidden="1">
      <c r="B52" t="s">
        <v>59</v>
      </c>
      <c r="C52">
        <v>3.22</v>
      </c>
      <c r="D52">
        <v>3.28</v>
      </c>
      <c r="E52">
        <v>3.24</v>
      </c>
      <c r="F52">
        <v>3.35</v>
      </c>
      <c r="G52">
        <v>3.44</v>
      </c>
      <c r="H52">
        <v>3.59</v>
      </c>
      <c r="I52">
        <v>3.51</v>
      </c>
      <c r="J52" s="28">
        <v>21</v>
      </c>
    </row>
    <row r="53" spans="2:10" ht="15" hidden="1">
      <c r="B53" t="s">
        <v>60</v>
      </c>
      <c r="C53">
        <v>4.12</v>
      </c>
      <c r="D53">
        <v>4.22</v>
      </c>
      <c r="E53">
        <v>4.24</v>
      </c>
      <c r="F53">
        <v>4.38</v>
      </c>
      <c r="G53">
        <v>4.4</v>
      </c>
      <c r="H53">
        <v>4.45</v>
      </c>
      <c r="I53">
        <v>4.63</v>
      </c>
      <c r="J53" s="28">
        <v>22</v>
      </c>
    </row>
    <row r="54" ht="11.25" hidden="1">
      <c r="J54" s="28"/>
    </row>
    <row r="55" ht="11.25" hidden="1">
      <c r="J55" s="28"/>
    </row>
    <row r="56" ht="11.25" hidden="1">
      <c r="J56" s="28"/>
    </row>
    <row r="57" ht="11.25" hidden="1">
      <c r="J57" s="28"/>
    </row>
    <row r="58" ht="11.25" hidden="1">
      <c r="J58" s="28"/>
    </row>
    <row r="59" ht="11.25" hidden="1">
      <c r="J59" s="28"/>
    </row>
    <row r="60" ht="11.25" hidden="1">
      <c r="J60" s="28"/>
    </row>
    <row r="61" ht="11.25" hidden="1">
      <c r="J61" s="28"/>
    </row>
    <row r="62" ht="11.25" hidden="1">
      <c r="J62" s="28"/>
    </row>
    <row r="63" ht="11.25" hidden="1">
      <c r="J63" s="28"/>
    </row>
    <row r="64" ht="11.25" hidden="1">
      <c r="J64" s="28"/>
    </row>
    <row r="65" ht="11.25" hidden="1">
      <c r="J65" s="28"/>
    </row>
    <row r="66" ht="11.25" hidden="1">
      <c r="J66" s="28"/>
    </row>
    <row r="67" ht="11.25" hidden="1">
      <c r="J67" s="28"/>
    </row>
    <row r="68" ht="11.25" hidden="1">
      <c r="J68" s="28"/>
    </row>
    <row r="69" ht="11.25" hidden="1">
      <c r="J69" s="28"/>
    </row>
    <row r="70" ht="11.25" hidden="1">
      <c r="J70" s="28"/>
    </row>
    <row r="71" ht="11.25" hidden="1">
      <c r="J71" s="28"/>
    </row>
    <row r="72" ht="11.25" hidden="1">
      <c r="J72" s="28"/>
    </row>
    <row r="73" ht="11.25" hidden="1">
      <c r="J73" s="28"/>
    </row>
    <row r="74" ht="11.25" hidden="1">
      <c r="J74" s="28"/>
    </row>
    <row r="75" ht="11.25" hidden="1"/>
    <row r="76" ht="11.25" hidden="1"/>
  </sheetData>
  <sheetProtection password="9C5D" sheet="1"/>
  <mergeCells count="13">
    <mergeCell ref="A21:B21"/>
    <mergeCell ref="A23:B23"/>
    <mergeCell ref="A22:B22"/>
    <mergeCell ref="A27:M27"/>
    <mergeCell ref="A24:B24"/>
    <mergeCell ref="A26:M26"/>
    <mergeCell ref="A25:B25"/>
    <mergeCell ref="A2:B3"/>
    <mergeCell ref="J2:K3"/>
    <mergeCell ref="L2:M3"/>
    <mergeCell ref="A1:M1"/>
    <mergeCell ref="A19:B19"/>
    <mergeCell ref="A20:B20"/>
  </mergeCells>
  <printOptions/>
  <pageMargins left="0.31496062992125984" right="0.31496062992125984" top="0.35433070866141736" bottom="0.35433070866141736" header="0.11811023622047245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Jessica Mooney</cp:lastModifiedBy>
  <cp:lastPrinted>2014-04-22T14:08:02Z</cp:lastPrinted>
  <dcterms:created xsi:type="dcterms:W3CDTF">2013-08-01T13:14:15Z</dcterms:created>
  <dcterms:modified xsi:type="dcterms:W3CDTF">2019-08-21T09:01:57Z</dcterms:modified>
  <cp:category/>
  <cp:version/>
  <cp:contentType/>
  <cp:contentStatus/>
</cp:coreProperties>
</file>