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5480" windowHeight="11640"/>
  </bookViews>
  <sheets>
    <sheet name="P-BII2012TBL1.1" sheetId="16" r:id="rId1"/>
    <sheet name="TABLE 1.1 do not use" sheetId="13" state="hidden" r:id="rId2"/>
    <sheet name="Table 1.1 old" sheetId="7" state="hidden" r:id="rId3"/>
    <sheet name="Figure 1.1 old" sheetId="1" state="hidden" r:id="rId4"/>
    <sheet name="Figure 1.2 old" sheetId="2" state="hidden" r:id="rId5"/>
    <sheet name="Figure 1.3 old" sheetId="3" state="hidden" r:id="rId6"/>
    <sheet name="Figure 1.4 old" sheetId="4" state="hidden" r:id="rId7"/>
    <sheet name="Figure 1.5 not used" sheetId="12" state="hidden" r:id="rId8"/>
    <sheet name="Figure 1.5 old" sheetId="5" state="hidden" r:id="rId9"/>
  </sheets>
  <externalReferences>
    <externalReference r:id="rId10"/>
  </externalReferences>
  <calcPr calcId="145621"/>
</workbook>
</file>

<file path=xl/calcChain.xml><?xml version="1.0" encoding="utf-8"?>
<calcChain xmlns="http://schemas.openxmlformats.org/spreadsheetml/2006/main">
  <c r="Q12" i="5" l="1"/>
  <c r="P12" i="5"/>
  <c r="O12" i="5"/>
  <c r="Q11" i="5"/>
  <c r="P11" i="5"/>
  <c r="O11" i="5"/>
  <c r="P9" i="2" l="1"/>
  <c r="Q8" i="2" s="1"/>
  <c r="Q5" i="2"/>
  <c r="Q12" i="1"/>
  <c r="Q13" i="1" s="1"/>
  <c r="P12" i="1"/>
  <c r="P13" i="1" s="1"/>
  <c r="O12" i="1"/>
  <c r="O13" i="1" s="1"/>
  <c r="N12" i="1"/>
  <c r="N13" i="1" s="1"/>
  <c r="Q7" i="2" l="1"/>
  <c r="Q6" i="2"/>
</calcChain>
</file>

<file path=xl/sharedStrings.xml><?xml version="1.0" encoding="utf-8"?>
<sst xmlns="http://schemas.openxmlformats.org/spreadsheetml/2006/main" count="98" uniqueCount="54">
  <si>
    <t>Total Business Economy</t>
  </si>
  <si>
    <t>Active Enterprises</t>
  </si>
  <si>
    <t>Persons Engaged</t>
  </si>
  <si>
    <t>Turnover</t>
  </si>
  <si>
    <t>GVA</t>
  </si>
  <si>
    <t>Micro (&lt;10)</t>
  </si>
  <si>
    <t>Small (10-49)</t>
  </si>
  <si>
    <t>Medium (50-249)</t>
  </si>
  <si>
    <t>Large (250+)</t>
  </si>
  <si>
    <t>All sizes</t>
  </si>
  <si>
    <t>Active                                   Enterprises</t>
  </si>
  <si>
    <t>Persons                          Engaged</t>
  </si>
  <si>
    <t>SMEs (&lt;250)</t>
  </si>
  <si>
    <t>Total SMEs</t>
  </si>
  <si>
    <t>Irish trader</t>
  </si>
  <si>
    <t>Irish non-trader</t>
  </si>
  <si>
    <t>Foreign trader</t>
  </si>
  <si>
    <t>Foreign non-trader</t>
  </si>
  <si>
    <t>Deaths</t>
  </si>
  <si>
    <t>Births</t>
  </si>
  <si>
    <t>GVA PER PERSON ENGAGED</t>
  </si>
  <si>
    <t>Irish-owned</t>
  </si>
  <si>
    <t>Foreign-owned</t>
  </si>
  <si>
    <t>All enterprises</t>
  </si>
  <si>
    <t>Micro            (&lt;10)</t>
  </si>
  <si>
    <t>Small            (10-49)</t>
  </si>
  <si>
    <t>Medium      (50-249)</t>
  </si>
  <si>
    <t>Large            (250+)</t>
  </si>
  <si>
    <t>All size classes</t>
  </si>
  <si>
    <t>Total business economy</t>
  </si>
  <si>
    <t>Personnel costs (millions)</t>
  </si>
  <si>
    <t>Wages &amp; salaries</t>
  </si>
  <si>
    <t>Social security costs</t>
  </si>
  <si>
    <t xml:space="preserve">                 enterprise, 2011</t>
  </si>
  <si>
    <r>
      <t>Persons engaged</t>
    </r>
    <r>
      <rPr>
        <b/>
        <vertAlign val="superscript"/>
        <sz val="8"/>
        <color theme="1"/>
        <rFont val="Arial"/>
        <family val="2"/>
      </rPr>
      <t>1</t>
    </r>
  </si>
  <si>
    <t>GVA per person engaged</t>
  </si>
  <si>
    <t>All SMEs</t>
  </si>
  <si>
    <t xml:space="preserve">Table 1.1  GVA and persons engaged in SMEs by type of </t>
  </si>
  <si>
    <t>LEGENDS</t>
  </si>
  <si>
    <t>SMEs          (&lt;250)</t>
  </si>
  <si>
    <t>Large                                  (250+)</t>
  </si>
  <si>
    <r>
      <rPr>
        <b/>
        <sz val="7"/>
        <color indexed="8"/>
        <rFont val="Arial"/>
        <family val="2"/>
      </rPr>
      <t>Source:</t>
    </r>
    <r>
      <rPr>
        <sz val="7"/>
        <color indexed="8"/>
        <rFont val="Arial"/>
        <family val="2"/>
      </rPr>
      <t xml:space="preserve">  CSO structural business surveys </t>
    </r>
  </si>
  <si>
    <r>
      <rPr>
        <vertAlign val="superscript"/>
        <sz val="7"/>
        <color theme="1"/>
        <rFont val="Arial"/>
        <family val="2"/>
      </rPr>
      <t xml:space="preserve">1 </t>
    </r>
    <r>
      <rPr>
        <sz val="7"/>
        <color theme="1"/>
        <rFont val="Arial"/>
        <family val="2"/>
      </rPr>
      <t>The pesons engaged in this table were taken from the business surveys rather than Business Demography statistics.</t>
    </r>
  </si>
  <si>
    <r>
      <rPr>
        <b/>
        <sz val="7"/>
        <color indexed="8"/>
        <rFont val="Arial"/>
        <family val="2"/>
      </rPr>
      <t xml:space="preserve">Source:  </t>
    </r>
    <r>
      <rPr>
        <sz val="7"/>
        <color indexed="8"/>
        <rFont val="Arial"/>
        <family val="2"/>
      </rPr>
      <t xml:space="preserve">CSO structural business surveys </t>
    </r>
  </si>
  <si>
    <t>Table 1.1  GVA and persons engaged in SMEs by</t>
  </si>
  <si>
    <t xml:space="preserve">                 type of enterprise, 2012</t>
  </si>
  <si>
    <r>
      <rPr>
        <vertAlign val="superscript"/>
        <sz val="7"/>
        <color theme="1"/>
        <rFont val="Arial"/>
        <family val="2"/>
      </rPr>
      <t xml:space="preserve">1 </t>
    </r>
    <r>
      <rPr>
        <sz val="7"/>
        <color theme="1"/>
        <rFont val="Arial"/>
        <family val="2"/>
      </rPr>
      <t>The persons engaged in this table were taken from the CSO business surveys rather than the CSO Business Demography statistics.</t>
    </r>
  </si>
  <si>
    <t>€m</t>
  </si>
  <si>
    <t>No</t>
  </si>
  <si>
    <t>€</t>
  </si>
  <si>
    <t>Table 1.1  GVA and persons engaged in SMEs by type of enterprise, 2012</t>
  </si>
  <si>
    <r>
      <t>Persons engaged</t>
    </r>
    <r>
      <rPr>
        <b/>
        <vertAlign val="superscript"/>
        <sz val="8"/>
        <rFont val="Arial"/>
        <family val="2"/>
      </rPr>
      <t>1</t>
    </r>
  </si>
  <si>
    <r>
      <rPr>
        <b/>
        <sz val="8"/>
        <rFont val="Arial"/>
        <family val="2"/>
      </rPr>
      <t xml:space="preserve">Source:  </t>
    </r>
    <r>
      <rPr>
        <sz val="8"/>
        <rFont val="Arial"/>
        <family val="2"/>
      </rPr>
      <t xml:space="preserve">CSO structural business surveys 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</si>
  <si>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The persons engaged in this table were taken from the CSO business surveys rather than the CSO Business Demography statistics.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</si>
</sst>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color rgb="FF6300D5"/>
      <name val="Arial"/>
      <family val="2"/>
    </font>
    <font>
      <sz val="10"/>
      <color rgb="FF6300D5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/>
    <xf numFmtId="0" fontId="3" fillId="0" borderId="0" xfId="0" applyFont="1" applyAlignment="1"/>
    <xf numFmtId="0" fontId="6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/>
    <xf numFmtId="0" fontId="0" fillId="0" borderId="2" xfId="0" applyBorder="1"/>
    <xf numFmtId="0" fontId="9" fillId="0" borderId="0" xfId="0" applyFont="1" applyFill="1"/>
    <xf numFmtId="0" fontId="13" fillId="0" borderId="0" xfId="0" applyFont="1"/>
    <xf numFmtId="0" fontId="3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/>
    <xf numFmtId="0" fontId="0" fillId="0" borderId="0" xfId="0" applyFill="1"/>
    <xf numFmtId="0" fontId="3" fillId="0" borderId="0" xfId="0" applyFont="1" applyFill="1" applyAlignment="1"/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/>
    <xf numFmtId="3" fontId="6" fillId="0" borderId="0" xfId="0" applyNumberFormat="1" applyFont="1" applyFill="1"/>
    <xf numFmtId="0" fontId="7" fillId="0" borderId="0" xfId="0" applyFont="1" applyFill="1"/>
    <xf numFmtId="3" fontId="7" fillId="0" borderId="0" xfId="0" applyNumberFormat="1" applyFont="1" applyFill="1"/>
    <xf numFmtId="0" fontId="0" fillId="0" borderId="2" xfId="0" applyFill="1" applyBorder="1"/>
    <xf numFmtId="0" fontId="14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4" fillId="0" borderId="0" xfId="0" applyFont="1" applyFill="1"/>
    <xf numFmtId="3" fontId="14" fillId="0" borderId="0" xfId="0" applyNumberFormat="1" applyFont="1" applyFill="1"/>
    <xf numFmtId="0" fontId="15" fillId="0" borderId="2" xfId="0" applyFont="1" applyFill="1" applyBorder="1"/>
    <xf numFmtId="3" fontId="15" fillId="0" borderId="2" xfId="0" applyNumberFormat="1" applyFont="1" applyFill="1" applyBorder="1"/>
    <xf numFmtId="0" fontId="15" fillId="0" borderId="2" xfId="0" applyFont="1" applyFill="1" applyBorder="1" applyAlignment="1">
      <alignment horizontal="left"/>
    </xf>
    <xf numFmtId="0" fontId="0" fillId="0" borderId="2" xfId="0" applyBorder="1" applyAlignment="1"/>
    <xf numFmtId="2" fontId="14" fillId="0" borderId="0" xfId="0" applyNumberFormat="1" applyFont="1" applyFill="1" applyAlignment="1">
      <alignment wrapText="1"/>
    </xf>
    <xf numFmtId="2" fontId="16" fillId="0" borderId="0" xfId="0" applyNumberFormat="1" applyFont="1" applyFill="1" applyAlignment="1">
      <alignment wrapText="1"/>
    </xf>
    <xf numFmtId="0" fontId="15" fillId="0" borderId="0" xfId="0" applyFont="1" applyFill="1" applyBorder="1" applyAlignment="1">
      <alignment horizontal="left"/>
    </xf>
    <xf numFmtId="0" fontId="0" fillId="0" borderId="0" xfId="0" applyBorder="1" applyAlignment="1"/>
    <xf numFmtId="2" fontId="11" fillId="0" borderId="0" xfId="0" applyNumberFormat="1" applyFont="1" applyFill="1" applyAlignment="1">
      <alignment wrapText="1"/>
    </xf>
    <xf numFmtId="2" fontId="0" fillId="0" borderId="0" xfId="0" applyNumberFormat="1" applyFill="1" applyAlignment="1">
      <alignment wrapText="1"/>
    </xf>
    <xf numFmtId="0" fontId="0" fillId="0" borderId="0" xfId="0" applyFill="1" applyAlignment="1">
      <alignment horizontal="center"/>
    </xf>
    <xf numFmtId="2" fontId="11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15" fillId="0" borderId="0" xfId="0" applyFont="1" applyFill="1" applyBorder="1"/>
    <xf numFmtId="3" fontId="15" fillId="0" borderId="0" xfId="0" applyNumberFormat="1" applyFont="1" applyFill="1" applyBorder="1"/>
    <xf numFmtId="0" fontId="14" fillId="0" borderId="0" xfId="0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5E48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algn="l">
              <a:defRPr lang="en-IE"/>
            </a:pPr>
            <a:r>
              <a:rPr lang="en-IE" sz="1000">
                <a:latin typeface="Arial" pitchFamily="34" charset="0"/>
                <a:cs typeface="Arial" pitchFamily="34" charset="0"/>
              </a:rPr>
              <a:t>Figure 1.1 SME percentage share of key variables, 2011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1.1 old'!$M$12</c:f>
              <c:strCache>
                <c:ptCount val="1"/>
                <c:pt idx="0">
                  <c:v>SMEs (&lt;250)</c:v>
                </c:pt>
              </c:strCache>
            </c:strRef>
          </c:tx>
          <c:spPr>
            <a:solidFill>
              <a:srgbClr val="BFFFED"/>
            </a:solidFill>
          </c:spPr>
          <c:invertIfNegative val="0"/>
          <c:dLbls>
            <c:txPr>
              <a:bodyPr/>
              <a:lstStyle/>
              <a:p>
                <a:pPr>
                  <a:defRPr lang="en-IE"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1.1 old'!$N$11:$Q$11</c:f>
              <c:strCache>
                <c:ptCount val="4"/>
                <c:pt idx="0">
                  <c:v>Active                                   Enterprises</c:v>
                </c:pt>
                <c:pt idx="1">
                  <c:v>Persons                          Engaged</c:v>
                </c:pt>
                <c:pt idx="2">
                  <c:v>Turnover</c:v>
                </c:pt>
                <c:pt idx="3">
                  <c:v>GVA</c:v>
                </c:pt>
              </c:strCache>
            </c:strRef>
          </c:cat>
          <c:val>
            <c:numRef>
              <c:f>'Figure 1.1 old'!$N$12:$Q$12</c:f>
              <c:numCache>
                <c:formatCode>0.0%</c:formatCode>
                <c:ptCount val="4"/>
                <c:pt idx="0">
                  <c:v>0.99756684562693398</c:v>
                </c:pt>
                <c:pt idx="1">
                  <c:v>0.68585181109147886</c:v>
                </c:pt>
                <c:pt idx="2">
                  <c:v>0.50122957857037731</c:v>
                </c:pt>
                <c:pt idx="3">
                  <c:v>0.4604635539133356</c:v>
                </c:pt>
              </c:numCache>
            </c:numRef>
          </c:val>
        </c:ser>
        <c:ser>
          <c:idx val="1"/>
          <c:order val="1"/>
          <c:tx>
            <c:strRef>
              <c:f>'Figure 1.1 old'!$M$13</c:f>
              <c:strCache>
                <c:ptCount val="1"/>
                <c:pt idx="0">
                  <c:v>Large (250+)</c:v>
                </c:pt>
              </c:strCache>
            </c:strRef>
          </c:tx>
          <c:spPr>
            <a:solidFill>
              <a:srgbClr val="EAFF65"/>
            </a:solidFill>
          </c:spPr>
          <c:invertIfNegative val="0"/>
          <c:cat>
            <c:strRef>
              <c:f>'Figure 1.1 old'!$N$11:$Q$11</c:f>
              <c:strCache>
                <c:ptCount val="4"/>
                <c:pt idx="0">
                  <c:v>Active                                   Enterprises</c:v>
                </c:pt>
                <c:pt idx="1">
                  <c:v>Persons                          Engaged</c:v>
                </c:pt>
                <c:pt idx="2">
                  <c:v>Turnover</c:v>
                </c:pt>
                <c:pt idx="3">
                  <c:v>GVA</c:v>
                </c:pt>
              </c:strCache>
            </c:strRef>
          </c:cat>
          <c:val>
            <c:numRef>
              <c:f>'Figure 1.1 old'!$N$13:$Q$13</c:f>
              <c:numCache>
                <c:formatCode>0.0%</c:formatCode>
                <c:ptCount val="4"/>
                <c:pt idx="0">
                  <c:v>2.4331543730660155E-3</c:v>
                </c:pt>
                <c:pt idx="1">
                  <c:v>0.31414818890852114</c:v>
                </c:pt>
                <c:pt idx="2">
                  <c:v>0.49877042142962269</c:v>
                </c:pt>
                <c:pt idx="3">
                  <c:v>0.5395364460866644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76416"/>
        <c:axId val="158877952"/>
      </c:barChart>
      <c:catAx>
        <c:axId val="1588764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8877952"/>
        <c:crosses val="autoZero"/>
        <c:auto val="1"/>
        <c:lblAlgn val="ctr"/>
        <c:lblOffset val="100"/>
        <c:noMultiLvlLbl val="0"/>
      </c:catAx>
      <c:valAx>
        <c:axId val="158877952"/>
        <c:scaling>
          <c:orientation val="minMax"/>
        </c:scaling>
        <c:delete val="0"/>
        <c:axPos val="r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8876416"/>
        <c:crosses val="max"/>
        <c:crossBetween val="between"/>
      </c:valAx>
    </c:plotArea>
    <c:legend>
      <c:legendPos val="r"/>
      <c:overlay val="0"/>
      <c:txPr>
        <a:bodyPr/>
        <a:lstStyle/>
        <a:p>
          <a:pPr>
            <a:defRPr lang="en-IE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1.2 Gross value added in SMEs</a:t>
            </a:r>
            <a:r>
              <a:rPr lang="en-US" baseline="0"/>
              <a:t> by type of enterprise</a:t>
            </a:r>
            <a:r>
              <a:rPr lang="en-US"/>
              <a:t>, 2011 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tx>
            <c:strRef>
              <c:f>'Figure 1.2 old'!$Q$4</c:f>
              <c:strCache>
                <c:ptCount val="1"/>
              </c:strCache>
            </c:strRef>
          </c:tx>
          <c:dLbls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1.2 old'!$O$5:$O$8</c:f>
              <c:strCache>
                <c:ptCount val="4"/>
                <c:pt idx="0">
                  <c:v>Irish trader</c:v>
                </c:pt>
                <c:pt idx="1">
                  <c:v>Irish non-trader</c:v>
                </c:pt>
                <c:pt idx="2">
                  <c:v>Foreign trader</c:v>
                </c:pt>
                <c:pt idx="3">
                  <c:v>Foreign non-trader</c:v>
                </c:pt>
              </c:strCache>
            </c:strRef>
          </c:cat>
          <c:val>
            <c:numRef>
              <c:f>'Figure 1.2 old'!$Q$5:$Q$8</c:f>
              <c:numCache>
                <c:formatCode>0.0%</c:formatCode>
                <c:ptCount val="4"/>
                <c:pt idx="0">
                  <c:v>0.2762310030395137</c:v>
                </c:pt>
                <c:pt idx="1">
                  <c:v>0.39688753799392096</c:v>
                </c:pt>
                <c:pt idx="2">
                  <c:v>0.22735562310030394</c:v>
                </c:pt>
                <c:pt idx="3">
                  <c:v>9.9525835866261403E-2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E"/>
              <a:t>Figure 1.3 Number of persons engaged in births and deaths of enterprises, 2006 to 2011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1.3 old'!$N$8</c:f>
              <c:strCache>
                <c:ptCount val="1"/>
                <c:pt idx="0">
                  <c:v>Births</c:v>
                </c:pt>
              </c:strCache>
            </c:strRef>
          </c:tx>
          <c:cat>
            <c:numRef>
              <c:f>'Figure 1.3 old'!$O$7:$T$7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1.3 old'!$O$8:$T$8</c:f>
              <c:numCache>
                <c:formatCode>#,##0</c:formatCode>
                <c:ptCount val="6"/>
                <c:pt idx="0">
                  <c:v>17851</c:v>
                </c:pt>
                <c:pt idx="1">
                  <c:v>14922</c:v>
                </c:pt>
                <c:pt idx="2">
                  <c:v>13594</c:v>
                </c:pt>
                <c:pt idx="3">
                  <c:v>12397</c:v>
                </c:pt>
                <c:pt idx="4">
                  <c:v>10475</c:v>
                </c:pt>
                <c:pt idx="5">
                  <c:v>10700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1.3 old'!$N$9</c:f>
              <c:strCache>
                <c:ptCount val="1"/>
                <c:pt idx="0">
                  <c:v>Deaths</c:v>
                </c:pt>
              </c:strCache>
            </c:strRef>
          </c:tx>
          <c:cat>
            <c:numRef>
              <c:f>'Figure 1.3 old'!$O$7:$T$7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1.3 old'!$O$9:$T$9</c:f>
              <c:numCache>
                <c:formatCode>#,##0</c:formatCode>
                <c:ptCount val="6"/>
                <c:pt idx="0">
                  <c:v>16973</c:v>
                </c:pt>
                <c:pt idx="1">
                  <c:v>26695</c:v>
                </c:pt>
                <c:pt idx="2">
                  <c:v>32143</c:v>
                </c:pt>
                <c:pt idx="3">
                  <c:v>34733</c:v>
                </c:pt>
                <c:pt idx="4">
                  <c:v>24891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63776"/>
        <c:axId val="159580544"/>
      </c:lineChart>
      <c:catAx>
        <c:axId val="15996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580544"/>
        <c:crosses val="autoZero"/>
        <c:auto val="1"/>
        <c:lblAlgn val="ctr"/>
        <c:lblOffset val="100"/>
        <c:noMultiLvlLbl val="0"/>
      </c:catAx>
      <c:valAx>
        <c:axId val="159580544"/>
        <c:scaling>
          <c:orientation val="minMax"/>
          <c:min val="5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9963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E"/>
              <a:t>Figure 1.4 GVA per person engaged by size class, 2011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1.4 old'!$N$5</c:f>
              <c:strCache>
                <c:ptCount val="1"/>
                <c:pt idx="0">
                  <c:v>Irish-owned</c:v>
                </c:pt>
              </c:strCache>
            </c:strRef>
          </c:tx>
          <c:invertIfNegative val="0"/>
          <c:cat>
            <c:strRef>
              <c:f>'Figure 1.4 old'!$M$6:$M$11</c:f>
              <c:strCache>
                <c:ptCount val="6"/>
                <c:pt idx="0">
                  <c:v>Micro            (&lt;10)</c:v>
                </c:pt>
                <c:pt idx="1">
                  <c:v>Small            (10-49)</c:v>
                </c:pt>
                <c:pt idx="2">
                  <c:v>Medium      (50-249)</c:v>
                </c:pt>
                <c:pt idx="3">
                  <c:v>Large            (250+)</c:v>
                </c:pt>
                <c:pt idx="5">
                  <c:v>All size classes</c:v>
                </c:pt>
              </c:strCache>
            </c:strRef>
          </c:cat>
          <c:val>
            <c:numRef>
              <c:f>'Figure 1.4 old'!$N$6:$N$11</c:f>
              <c:numCache>
                <c:formatCode>#,##0</c:formatCode>
                <c:ptCount val="6"/>
                <c:pt idx="0">
                  <c:v>32761.956549229875</c:v>
                </c:pt>
                <c:pt idx="1">
                  <c:v>37210.097884482318</c:v>
                </c:pt>
                <c:pt idx="2">
                  <c:v>44051.585902582709</c:v>
                </c:pt>
                <c:pt idx="3">
                  <c:v>71741.549997071052</c:v>
                </c:pt>
                <c:pt idx="5">
                  <c:v>43395.096546455003</c:v>
                </c:pt>
              </c:numCache>
            </c:numRef>
          </c:val>
        </c:ser>
        <c:ser>
          <c:idx val="1"/>
          <c:order val="1"/>
          <c:tx>
            <c:strRef>
              <c:f>'Figure 1.4 old'!$P$5</c:f>
              <c:strCache>
                <c:ptCount val="1"/>
                <c:pt idx="0">
                  <c:v>All enterprises</c:v>
                </c:pt>
              </c:strCache>
            </c:strRef>
          </c:tx>
          <c:invertIfNegative val="0"/>
          <c:cat>
            <c:strRef>
              <c:f>'Figure 1.4 old'!$M$6:$M$11</c:f>
              <c:strCache>
                <c:ptCount val="6"/>
                <c:pt idx="0">
                  <c:v>Micro            (&lt;10)</c:v>
                </c:pt>
                <c:pt idx="1">
                  <c:v>Small            (10-49)</c:v>
                </c:pt>
                <c:pt idx="2">
                  <c:v>Medium      (50-249)</c:v>
                </c:pt>
                <c:pt idx="3">
                  <c:v>Large            (250+)</c:v>
                </c:pt>
                <c:pt idx="5">
                  <c:v>All size classes</c:v>
                </c:pt>
              </c:strCache>
            </c:strRef>
          </c:cat>
          <c:val>
            <c:numRef>
              <c:f>'Figure 1.4 old'!$P$6:$P$11</c:f>
              <c:numCache>
                <c:formatCode>#,##0</c:formatCode>
                <c:ptCount val="6"/>
                <c:pt idx="0">
                  <c:v>37608.662592756962</c:v>
                </c:pt>
                <c:pt idx="1">
                  <c:v>46010.192176068602</c:v>
                </c:pt>
                <c:pt idx="2">
                  <c:v>68283.458127827049</c:v>
                </c:pt>
                <c:pt idx="3">
                  <c:v>144516.95718415969</c:v>
                </c:pt>
                <c:pt idx="5">
                  <c:v>76176.552872378903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610368"/>
        <c:axId val="159611904"/>
      </c:barChart>
      <c:catAx>
        <c:axId val="159610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59611904"/>
        <c:crosses val="autoZero"/>
        <c:auto val="1"/>
        <c:lblAlgn val="ctr"/>
        <c:lblOffset val="100"/>
        <c:noMultiLvlLbl val="0"/>
      </c:catAx>
      <c:valAx>
        <c:axId val="1596119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9610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'[1]Figure 6.1'!$N$30</c:f>
              <c:strCache>
                <c:ptCount val="1"/>
                <c:pt idx="0">
                  <c:v>Wages &amp; salaries</c:v>
                </c:pt>
              </c:strCache>
            </c:strRef>
          </c:tx>
          <c:spPr>
            <a:solidFill>
              <a:srgbClr val="00FFBB"/>
            </a:solidFill>
          </c:spPr>
          <c:invertIfNegative val="0"/>
          <c:dLbls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'[1]Figure 6.1'!$O$25:$Q$25</c:f>
              <c:strCache>
                <c:ptCount val="3"/>
                <c:pt idx="0">
                  <c:v>Total business economy</c:v>
                </c:pt>
                <c:pt idx="1">
                  <c:v>SMEs (&lt;250)</c:v>
                </c:pt>
                <c:pt idx="2">
                  <c:v>Large (250+)</c:v>
                </c:pt>
              </c:strCache>
            </c:strRef>
          </c:cat>
          <c:val>
            <c:numRef>
              <c:f>'[1]Figure 6.1'!$O$30:$Q$30</c:f>
              <c:numCache>
                <c:formatCode>General</c:formatCode>
                <c:ptCount val="3"/>
                <c:pt idx="0">
                  <c:v>0.87039779400500439</c:v>
                </c:pt>
                <c:pt idx="1">
                  <c:v>0.88097159115036727</c:v>
                </c:pt>
                <c:pt idx="2">
                  <c:v>0.85438944739706735</c:v>
                </c:pt>
              </c:numCache>
            </c:numRef>
          </c:val>
        </c:ser>
        <c:ser>
          <c:idx val="1"/>
          <c:order val="1"/>
          <c:tx>
            <c:strRef>
              <c:f>'[1]Figure 6.1'!$N$31</c:f>
              <c:strCache>
                <c:ptCount val="1"/>
                <c:pt idx="0">
                  <c:v>Social security costs</c:v>
                </c:pt>
              </c:strCache>
            </c:strRef>
          </c:tx>
          <c:spPr>
            <a:solidFill>
              <a:srgbClr val="EAFF65"/>
            </a:solidFill>
          </c:spPr>
          <c:invertIfNegative val="0"/>
          <c:dLbls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'[1]Figure 6.1'!$O$25:$Q$25</c:f>
              <c:strCache>
                <c:ptCount val="3"/>
                <c:pt idx="0">
                  <c:v>Total business economy</c:v>
                </c:pt>
                <c:pt idx="1">
                  <c:v>SMEs (&lt;250)</c:v>
                </c:pt>
                <c:pt idx="2">
                  <c:v>Large (250+)</c:v>
                </c:pt>
              </c:strCache>
            </c:strRef>
          </c:cat>
          <c:val>
            <c:numRef>
              <c:f>'[1]Figure 6.1'!$O$31:$Q$31</c:f>
              <c:numCache>
                <c:formatCode>General</c:formatCode>
                <c:ptCount val="3"/>
                <c:pt idx="0">
                  <c:v>0.12960220599499567</c:v>
                </c:pt>
                <c:pt idx="1">
                  <c:v>0.1189859442014523</c:v>
                </c:pt>
                <c:pt idx="2">
                  <c:v>0.14561055260293271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792000"/>
        <c:axId val="156106752"/>
      </c:barChart>
      <c:catAx>
        <c:axId val="16579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56106752"/>
        <c:crosses val="autoZero"/>
        <c:auto val="1"/>
        <c:lblAlgn val="ctr"/>
        <c:lblOffset val="100"/>
        <c:noMultiLvlLbl val="0"/>
      </c:catAx>
      <c:valAx>
        <c:axId val="156106752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657920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18766404199475E-2"/>
          <c:y val="0.16649223275408212"/>
          <c:w val="0.77347276902887163"/>
          <c:h val="0.618134708250436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1.5 not used'!$F$9</c:f>
              <c:strCache>
                <c:ptCount val="1"/>
                <c:pt idx="0">
                  <c:v>Wages &amp; salaries</c:v>
                </c:pt>
              </c:strCache>
            </c:strRef>
          </c:tx>
          <c:spPr>
            <a:solidFill>
              <a:srgbClr val="00FFBB"/>
            </a:solidFill>
          </c:spPr>
          <c:invertIfNegative val="0"/>
          <c:dLbls>
            <c:txPr>
              <a:bodyPr/>
              <a:lstStyle/>
              <a:p>
                <a:pPr>
                  <a:defRPr lang="en-IE"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1.5 not used'!$G$4:$I$4</c:f>
              <c:strCache>
                <c:ptCount val="3"/>
                <c:pt idx="0">
                  <c:v>SMEs          (&lt;250)</c:v>
                </c:pt>
                <c:pt idx="1">
                  <c:v>Large                                  (250+)</c:v>
                </c:pt>
                <c:pt idx="2">
                  <c:v>Total Business Economy</c:v>
                </c:pt>
              </c:strCache>
            </c:strRef>
          </c:cat>
          <c:val>
            <c:numRef>
              <c:f>'Figure 1.5 not used'!$G$9:$I$9</c:f>
              <c:numCache>
                <c:formatCode>0.0%</c:formatCode>
                <c:ptCount val="3"/>
                <c:pt idx="0">
                  <c:v>0.88097159115036727</c:v>
                </c:pt>
                <c:pt idx="1">
                  <c:v>0.85438944739706735</c:v>
                </c:pt>
                <c:pt idx="2">
                  <c:v>0.87039779400500439</c:v>
                </c:pt>
              </c:numCache>
            </c:numRef>
          </c:val>
        </c:ser>
        <c:ser>
          <c:idx val="1"/>
          <c:order val="1"/>
          <c:tx>
            <c:strRef>
              <c:f>'Figure 1.5 not used'!$F$10</c:f>
              <c:strCache>
                <c:ptCount val="1"/>
                <c:pt idx="0">
                  <c:v>Social security costs</c:v>
                </c:pt>
              </c:strCache>
            </c:strRef>
          </c:tx>
          <c:spPr>
            <a:solidFill>
              <a:srgbClr val="EAFF65"/>
            </a:solidFill>
          </c:spPr>
          <c:invertIfNegative val="0"/>
          <c:cat>
            <c:strRef>
              <c:f>'Figure 1.5 not used'!$G$4:$I$4</c:f>
              <c:strCache>
                <c:ptCount val="3"/>
                <c:pt idx="0">
                  <c:v>SMEs          (&lt;250)</c:v>
                </c:pt>
                <c:pt idx="1">
                  <c:v>Large                                  (250+)</c:v>
                </c:pt>
                <c:pt idx="2">
                  <c:v>Total Business Economy</c:v>
                </c:pt>
              </c:strCache>
            </c:strRef>
          </c:cat>
          <c:val>
            <c:numRef>
              <c:f>'Figure 1.5 not used'!$G$10:$I$10</c:f>
              <c:numCache>
                <c:formatCode>0.0%</c:formatCode>
                <c:ptCount val="3"/>
                <c:pt idx="0">
                  <c:v>0.1189859442014523</c:v>
                </c:pt>
                <c:pt idx="1">
                  <c:v>0.14561055260293271</c:v>
                </c:pt>
                <c:pt idx="2">
                  <c:v>0.12960220599499567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6140672"/>
        <c:axId val="156142208"/>
      </c:barChart>
      <c:catAx>
        <c:axId val="15614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6142208"/>
        <c:crosses val="autoZero"/>
        <c:auto val="1"/>
        <c:lblAlgn val="ctr"/>
        <c:lblOffset val="100"/>
        <c:noMultiLvlLbl val="0"/>
      </c:catAx>
      <c:valAx>
        <c:axId val="156142208"/>
        <c:scaling>
          <c:orientation val="minMax"/>
          <c:max val="1"/>
          <c:min val="0"/>
        </c:scaling>
        <c:delete val="0"/>
        <c:axPos val="r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6140672"/>
        <c:crosses val="max"/>
        <c:crossBetween val="between"/>
        <c:majorUnit val="0.2"/>
        <c:minorUnit val="2.0000000000000011E-2"/>
      </c:valAx>
      <c:spPr>
        <a:solidFill>
          <a:schemeClr val="bg1"/>
        </a:solidFill>
      </c:spPr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E"/>
              <a:t>Figure 1.5 Breakdown of personnel costs into wages and social security costs, total business economy, 2011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1.5 old'!$N$11</c:f>
              <c:strCache>
                <c:ptCount val="1"/>
                <c:pt idx="0">
                  <c:v>Wages &amp; salaries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solidFill>
                <a:srgbClr val="4F81BD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1.5 old'!$O$6:$Q$6</c:f>
              <c:strCache>
                <c:ptCount val="3"/>
                <c:pt idx="0">
                  <c:v>Total business economy</c:v>
                </c:pt>
                <c:pt idx="1">
                  <c:v>SMEs (&lt;250)</c:v>
                </c:pt>
                <c:pt idx="2">
                  <c:v>Large (250+)</c:v>
                </c:pt>
              </c:strCache>
            </c:strRef>
          </c:cat>
          <c:val>
            <c:numRef>
              <c:f>'Figure 1.5 old'!$O$11:$Q$11</c:f>
              <c:numCache>
                <c:formatCode>0.0%</c:formatCode>
                <c:ptCount val="3"/>
                <c:pt idx="0">
                  <c:v>0.86643879955462333</c:v>
                </c:pt>
                <c:pt idx="1">
                  <c:v>0.87965244455971991</c:v>
                </c:pt>
                <c:pt idx="2">
                  <c:v>0.84670024538292654</c:v>
                </c:pt>
              </c:numCache>
            </c:numRef>
          </c:val>
        </c:ser>
        <c:ser>
          <c:idx val="1"/>
          <c:order val="1"/>
          <c:tx>
            <c:strRef>
              <c:f>'Figure 1.5 old'!$N$12</c:f>
              <c:strCache>
                <c:ptCount val="1"/>
                <c:pt idx="0">
                  <c:v>Social security costs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1.5 old'!$O$6:$Q$6</c:f>
              <c:strCache>
                <c:ptCount val="3"/>
                <c:pt idx="0">
                  <c:v>Total business economy</c:v>
                </c:pt>
                <c:pt idx="1">
                  <c:v>SMEs (&lt;250)</c:v>
                </c:pt>
                <c:pt idx="2">
                  <c:v>Large (250+)</c:v>
                </c:pt>
              </c:strCache>
            </c:strRef>
          </c:cat>
          <c:val>
            <c:numRef>
              <c:f>'Figure 1.5 old'!$O$12:$Q$12</c:f>
              <c:numCache>
                <c:formatCode>0.0%</c:formatCode>
                <c:ptCount val="3"/>
                <c:pt idx="0">
                  <c:v>0.13356120044537662</c:v>
                </c:pt>
                <c:pt idx="1">
                  <c:v>0.12034755544028011</c:v>
                </c:pt>
                <c:pt idx="2">
                  <c:v>0.15329975461707349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931776"/>
        <c:axId val="165835904"/>
      </c:barChart>
      <c:catAx>
        <c:axId val="1599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835904"/>
        <c:crosses val="autoZero"/>
        <c:auto val="1"/>
        <c:lblAlgn val="ctr"/>
        <c:lblOffset val="100"/>
        <c:noMultiLvlLbl val="0"/>
      </c:catAx>
      <c:valAx>
        <c:axId val="165835904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9931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119061</xdr:rowOff>
    </xdr:from>
    <xdr:to>
      <xdr:col>9</xdr:col>
      <xdr:colOff>266700</xdr:colOff>
      <xdr:row>18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1</xdr:row>
      <xdr:rowOff>52386</xdr:rowOff>
    </xdr:from>
    <xdr:to>
      <xdr:col>11</xdr:col>
      <xdr:colOff>19050</xdr:colOff>
      <xdr:row>22</xdr:row>
      <xdr:rowOff>76199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161926</xdr:rowOff>
    </xdr:from>
    <xdr:to>
      <xdr:col>12</xdr:col>
      <xdr:colOff>209550</xdr:colOff>
      <xdr:row>23</xdr:row>
      <xdr:rowOff>104776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</xdr:row>
      <xdr:rowOff>0</xdr:rowOff>
    </xdr:from>
    <xdr:to>
      <xdr:col>10</xdr:col>
      <xdr:colOff>428626</xdr:colOff>
      <xdr:row>23</xdr:row>
      <xdr:rowOff>138114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20</xdr:row>
      <xdr:rowOff>52387</xdr:rowOff>
    </xdr:from>
    <xdr:to>
      <xdr:col>10</xdr:col>
      <xdr:colOff>209549</xdr:colOff>
      <xdr:row>40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14</xdr:row>
      <xdr:rowOff>9525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0.12869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7200" cy="39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1.5  Breakdown of personnel costs for</a:t>
          </a:r>
        </a:p>
        <a:p xmlns:a="http://schemas.openxmlformats.org/drawingml/2006/main">
          <a:r>
            <a:rPr lang="en-US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the business economy, 2012</a:t>
          </a:r>
          <a:endParaRPr lang="en-US" sz="1000" b="1" baseline="0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1</xdr:row>
      <xdr:rowOff>52387</xdr:rowOff>
    </xdr:from>
    <xdr:to>
      <xdr:col>10</xdr:col>
      <xdr:colOff>209549</xdr:colOff>
      <xdr:row>21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%20for%20Printing/Industry-Rap/Publications/Business%20in%20Ireland%202012/Chapter%206/Chapter%206%20Business%20Costs%20(Tables%20and%20Graph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Surveys"/>
      <sheetName val="Source Surveys 2"/>
      <sheetName val="Table 6.1"/>
      <sheetName val="Table 6.2 "/>
      <sheetName val="Table 6.3"/>
      <sheetName val="Figure 6.1"/>
      <sheetName val="Figure 6.2"/>
      <sheetName val="Figure 6.3"/>
      <sheetName val="Figure 6.4"/>
      <sheetName val="Figure 6.5"/>
      <sheetName val="Fig 6.6 new"/>
      <sheetName val="Figure 6.6"/>
      <sheetName val="Figure 6.7"/>
      <sheetName val="Table 6.1 roughly resized"/>
    </sheetNames>
    <sheetDataSet>
      <sheetData sheetId="0"/>
      <sheetData sheetId="1"/>
      <sheetData sheetId="2"/>
      <sheetData sheetId="3"/>
      <sheetData sheetId="4"/>
      <sheetData sheetId="5">
        <row r="4">
          <cell r="G4" t="str">
            <v>SMEs          (&lt;250)</v>
          </cell>
        </row>
        <row r="25">
          <cell r="O25" t="str">
            <v>Total business economy</v>
          </cell>
          <cell r="P25" t="str">
            <v>SMEs (&lt;250)</v>
          </cell>
          <cell r="Q25" t="str">
            <v>Large (250+)</v>
          </cell>
        </row>
        <row r="30">
          <cell r="N30" t="str">
            <v>Wages &amp; salaries</v>
          </cell>
          <cell r="O30">
            <v>0.87039779400500439</v>
          </cell>
          <cell r="P30">
            <v>0.88097159115036727</v>
          </cell>
          <cell r="Q30">
            <v>0.85438944739706735</v>
          </cell>
        </row>
        <row r="31">
          <cell r="N31" t="str">
            <v>Social security costs</v>
          </cell>
          <cell r="O31">
            <v>0.12960220599499567</v>
          </cell>
          <cell r="P31">
            <v>0.1189859442014523</v>
          </cell>
          <cell r="Q31">
            <v>0.14561055260293271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sqref="A1:D1"/>
    </sheetView>
  </sheetViews>
  <sheetFormatPr defaultRowHeight="15" x14ac:dyDescent="0.25"/>
  <cols>
    <col min="1" max="1" width="25.7109375" style="24" customWidth="1"/>
    <col min="2" max="4" width="10.7109375" style="24" customWidth="1"/>
    <col min="5" max="16384" width="9.140625" style="24"/>
  </cols>
  <sheetData>
    <row r="1" spans="1:4" ht="15" customHeight="1" x14ac:dyDescent="0.25">
      <c r="A1" s="49" t="s">
        <v>50</v>
      </c>
      <c r="B1" s="50"/>
      <c r="C1" s="50"/>
      <c r="D1" s="50"/>
    </row>
    <row r="2" spans="1:4" ht="5.0999999999999996" customHeight="1" x14ac:dyDescent="0.25">
      <c r="A2" s="45"/>
      <c r="B2" s="46"/>
      <c r="C2" s="46"/>
      <c r="D2" s="46"/>
    </row>
    <row r="3" spans="1:4" s="28" customFormat="1" ht="30" customHeight="1" x14ac:dyDescent="0.25">
      <c r="A3" s="37"/>
      <c r="B3" s="38" t="s">
        <v>4</v>
      </c>
      <c r="C3" s="38" t="s">
        <v>51</v>
      </c>
      <c r="D3" s="38" t="s">
        <v>35</v>
      </c>
    </row>
    <row r="4" spans="1:4" s="31" customFormat="1" ht="15" customHeight="1" x14ac:dyDescent="0.25">
      <c r="A4" s="39"/>
      <c r="B4" s="40" t="s">
        <v>47</v>
      </c>
      <c r="C4" s="40" t="s">
        <v>48</v>
      </c>
      <c r="D4" s="40" t="s">
        <v>49</v>
      </c>
    </row>
    <row r="5" spans="1:4" ht="15" customHeight="1" x14ac:dyDescent="0.25">
      <c r="A5" s="41" t="s">
        <v>14</v>
      </c>
      <c r="B5" s="42">
        <v>11669</v>
      </c>
      <c r="C5" s="42">
        <v>210982</v>
      </c>
      <c r="D5" s="42">
        <v>55308.035756604826</v>
      </c>
    </row>
    <row r="6" spans="1:4" ht="15" customHeight="1" x14ac:dyDescent="0.25">
      <c r="A6" s="41" t="s">
        <v>15</v>
      </c>
      <c r="B6" s="42">
        <v>15989</v>
      </c>
      <c r="C6" s="42">
        <v>525077</v>
      </c>
      <c r="D6" s="42">
        <v>30450.771982014066</v>
      </c>
    </row>
    <row r="7" spans="1:4" ht="15" customHeight="1" x14ac:dyDescent="0.25">
      <c r="A7" s="41" t="s">
        <v>16</v>
      </c>
      <c r="B7" s="42">
        <v>10187</v>
      </c>
      <c r="C7" s="42">
        <v>60256</v>
      </c>
      <c r="D7" s="42">
        <v>169062.00212426978</v>
      </c>
    </row>
    <row r="8" spans="1:4" ht="15" customHeight="1" x14ac:dyDescent="0.25">
      <c r="A8" s="41" t="s">
        <v>17</v>
      </c>
      <c r="B8" s="42">
        <v>4334</v>
      </c>
      <c r="C8" s="42">
        <v>32980</v>
      </c>
      <c r="D8" s="42">
        <v>131412.97756215889</v>
      </c>
    </row>
    <row r="9" spans="1:4" ht="5.0999999999999996" customHeight="1" x14ac:dyDescent="0.25">
      <c r="A9" s="41"/>
      <c r="B9" s="42"/>
      <c r="C9" s="42"/>
      <c r="D9" s="42"/>
    </row>
    <row r="10" spans="1:4" ht="15" customHeight="1" x14ac:dyDescent="0.25">
      <c r="A10" s="56" t="s">
        <v>36</v>
      </c>
      <c r="B10" s="57">
        <v>42179</v>
      </c>
      <c r="C10" s="57">
        <v>829295</v>
      </c>
      <c r="D10" s="57">
        <v>50861.273732507732</v>
      </c>
    </row>
    <row r="11" spans="1:4" ht="5.0999999999999996" customHeight="1" x14ac:dyDescent="0.25">
      <c r="A11" s="43"/>
      <c r="B11" s="44"/>
      <c r="C11" s="44"/>
      <c r="D11" s="44"/>
    </row>
    <row r="12" spans="1:4" ht="15" customHeight="1" x14ac:dyDescent="0.25">
      <c r="A12" s="58" t="s">
        <v>52</v>
      </c>
      <c r="B12" s="50"/>
      <c r="C12" s="50"/>
      <c r="D12" s="50"/>
    </row>
    <row r="13" spans="1:4" ht="15" customHeight="1" x14ac:dyDescent="0.25">
      <c r="A13" s="47" t="s">
        <v>53</v>
      </c>
      <c r="B13" s="48"/>
      <c r="C13" s="48"/>
      <c r="D13" s="48"/>
    </row>
  </sheetData>
  <mergeCells count="3">
    <mergeCell ref="A13:D13"/>
    <mergeCell ref="A12:D12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D44" sqref="D44"/>
    </sheetView>
  </sheetViews>
  <sheetFormatPr defaultRowHeight="15" x14ac:dyDescent="0.25"/>
  <cols>
    <col min="1" max="1" width="14.28515625" style="24" customWidth="1"/>
    <col min="2" max="2" width="7.7109375" style="24" customWidth="1"/>
    <col min="3" max="4" width="10.140625" style="24" customWidth="1"/>
    <col min="5" max="16384" width="9.140625" style="24"/>
  </cols>
  <sheetData>
    <row r="1" spans="1:7" ht="14.1" customHeight="1" x14ac:dyDescent="0.25">
      <c r="A1" s="21" t="s">
        <v>44</v>
      </c>
      <c r="B1" s="22"/>
      <c r="C1" s="22"/>
      <c r="D1" s="22"/>
      <c r="E1" s="23"/>
      <c r="F1" s="23"/>
      <c r="G1" s="23"/>
    </row>
    <row r="2" spans="1:7" ht="14.1" customHeight="1" x14ac:dyDescent="0.25">
      <c r="A2" s="25" t="s">
        <v>45</v>
      </c>
      <c r="B2" s="22"/>
      <c r="C2" s="22"/>
      <c r="D2" s="22"/>
      <c r="E2" s="23"/>
      <c r="F2" s="23"/>
      <c r="G2" s="23"/>
    </row>
    <row r="3" spans="1:7" ht="5.0999999999999996" customHeight="1" x14ac:dyDescent="0.25"/>
    <row r="4" spans="1:7" s="28" customFormat="1" ht="35.1" customHeight="1" x14ac:dyDescent="0.25">
      <c r="A4" s="26"/>
      <c r="B4" s="27" t="s">
        <v>4</v>
      </c>
      <c r="C4" s="27" t="s">
        <v>34</v>
      </c>
      <c r="D4" s="27" t="s">
        <v>35</v>
      </c>
    </row>
    <row r="5" spans="1:7" s="31" customFormat="1" ht="5.0999999999999996" customHeight="1" x14ac:dyDescent="0.25">
      <c r="A5" s="29"/>
      <c r="B5" s="30"/>
      <c r="C5" s="30"/>
      <c r="D5" s="30"/>
    </row>
    <row r="6" spans="1:7" ht="15" customHeight="1" x14ac:dyDescent="0.25">
      <c r="A6" s="32" t="s">
        <v>14</v>
      </c>
      <c r="B6" s="33">
        <v>11669</v>
      </c>
      <c r="C6" s="33">
        <v>210982</v>
      </c>
      <c r="D6" s="33">
        <v>55308.035756604826</v>
      </c>
    </row>
    <row r="7" spans="1:7" ht="15" customHeight="1" x14ac:dyDescent="0.25">
      <c r="A7" s="32" t="s">
        <v>15</v>
      </c>
      <c r="B7" s="33">
        <v>15989</v>
      </c>
      <c r="C7" s="33">
        <v>525077</v>
      </c>
      <c r="D7" s="33">
        <v>30450.771982014066</v>
      </c>
    </row>
    <row r="8" spans="1:7" ht="15" customHeight="1" x14ac:dyDescent="0.25">
      <c r="A8" s="32" t="s">
        <v>16</v>
      </c>
      <c r="B8" s="33">
        <v>10187</v>
      </c>
      <c r="C8" s="33">
        <v>60256</v>
      </c>
      <c r="D8" s="33">
        <v>169062.00212426978</v>
      </c>
    </row>
    <row r="9" spans="1:7" x14ac:dyDescent="0.25">
      <c r="A9" s="32" t="s">
        <v>17</v>
      </c>
      <c r="B9" s="33">
        <v>4334</v>
      </c>
      <c r="C9" s="33">
        <v>32980</v>
      </c>
      <c r="D9" s="33">
        <v>131412.97756215889</v>
      </c>
    </row>
    <row r="10" spans="1:7" ht="5.0999999999999996" customHeight="1" x14ac:dyDescent="0.25">
      <c r="A10" s="32"/>
      <c r="B10" s="33"/>
      <c r="C10" s="33"/>
      <c r="D10" s="33"/>
    </row>
    <row r="11" spans="1:7" x14ac:dyDescent="0.25">
      <c r="A11" s="34" t="s">
        <v>36</v>
      </c>
      <c r="B11" s="35">
        <v>42179</v>
      </c>
      <c r="C11" s="35">
        <v>829295</v>
      </c>
      <c r="D11" s="35">
        <v>50861.273732507732</v>
      </c>
    </row>
    <row r="12" spans="1:7" ht="5.0999999999999996" customHeight="1" x14ac:dyDescent="0.25">
      <c r="A12" s="36"/>
      <c r="B12" s="36"/>
      <c r="C12" s="36"/>
      <c r="D12" s="36"/>
    </row>
    <row r="13" spans="1:7" ht="19.5" customHeight="1" x14ac:dyDescent="0.25">
      <c r="A13" s="19" t="s">
        <v>43</v>
      </c>
    </row>
    <row r="14" spans="1:7" ht="24" customHeight="1" x14ac:dyDescent="0.25">
      <c r="A14" s="51" t="s">
        <v>46</v>
      </c>
      <c r="B14" s="52"/>
      <c r="C14" s="52"/>
      <c r="D14" s="52"/>
    </row>
    <row r="17" spans="1:9" x14ac:dyDescent="0.25">
      <c r="A17" s="53"/>
      <c r="B17" s="53"/>
      <c r="C17" s="53"/>
      <c r="D17" s="53"/>
    </row>
    <row r="20" spans="1:9" x14ac:dyDescent="0.25">
      <c r="G20" s="33"/>
      <c r="H20" s="33"/>
      <c r="I20" s="33"/>
    </row>
    <row r="21" spans="1:9" x14ac:dyDescent="0.25">
      <c r="G21" s="33"/>
      <c r="H21" s="33"/>
      <c r="I21" s="33"/>
    </row>
    <row r="22" spans="1:9" x14ac:dyDescent="0.25">
      <c r="G22" s="33"/>
      <c r="H22" s="33"/>
      <c r="I22" s="33"/>
    </row>
    <row r="23" spans="1:9" x14ac:dyDescent="0.25">
      <c r="G23" s="33"/>
      <c r="H23" s="33"/>
      <c r="I23" s="33"/>
    </row>
    <row r="24" spans="1:9" x14ac:dyDescent="0.25">
      <c r="G24" s="33"/>
      <c r="H24" s="33"/>
      <c r="I24" s="33"/>
    </row>
    <row r="25" spans="1:9" x14ac:dyDescent="0.25">
      <c r="G25" s="33"/>
      <c r="H25" s="33"/>
      <c r="I25" s="33"/>
    </row>
  </sheetData>
  <mergeCells count="2">
    <mergeCell ref="A14:D14"/>
    <mergeCell ref="A17:D1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D25" sqref="D25"/>
    </sheetView>
  </sheetViews>
  <sheetFormatPr defaultRowHeight="15" x14ac:dyDescent="0.25"/>
  <cols>
    <col min="1" max="1" width="14.28515625" customWidth="1"/>
    <col min="2" max="2" width="14.7109375" customWidth="1"/>
    <col min="3" max="3" width="13.140625" customWidth="1"/>
    <col min="4" max="4" width="13.5703125" customWidth="1"/>
  </cols>
  <sheetData>
    <row r="1" spans="1:7" ht="15.75" customHeight="1" x14ac:dyDescent="0.25">
      <c r="A1" s="4" t="s">
        <v>37</v>
      </c>
      <c r="B1" s="5"/>
      <c r="C1" s="5"/>
      <c r="D1" s="5"/>
      <c r="E1" s="6"/>
      <c r="F1" s="6"/>
      <c r="G1" s="6"/>
    </row>
    <row r="2" spans="1:7" ht="15.75" customHeight="1" x14ac:dyDescent="0.25">
      <c r="A2" s="7" t="s">
        <v>33</v>
      </c>
      <c r="B2" s="5"/>
      <c r="C2" s="5"/>
      <c r="D2" s="5"/>
      <c r="E2" s="6"/>
      <c r="F2" s="6"/>
      <c r="G2" s="6"/>
    </row>
    <row r="3" spans="1:7" ht="5.0999999999999996" customHeight="1" x14ac:dyDescent="0.25"/>
    <row r="4" spans="1:7" s="10" customFormat="1" ht="24.95" customHeight="1" x14ac:dyDescent="0.25">
      <c r="A4" s="8"/>
      <c r="B4" s="9" t="s">
        <v>4</v>
      </c>
      <c r="C4" s="9" t="s">
        <v>34</v>
      </c>
      <c r="D4" s="9" t="s">
        <v>35</v>
      </c>
    </row>
    <row r="5" spans="1:7" s="13" customFormat="1" ht="5.0999999999999996" customHeight="1" x14ac:dyDescent="0.25">
      <c r="A5" s="11"/>
      <c r="B5" s="12"/>
      <c r="C5" s="12"/>
      <c r="D5" s="12"/>
    </row>
    <row r="6" spans="1:7" ht="15" customHeight="1" x14ac:dyDescent="0.25">
      <c r="A6" s="14" t="s">
        <v>14</v>
      </c>
      <c r="B6" s="15">
        <v>11360</v>
      </c>
      <c r="C6" s="15">
        <v>229255</v>
      </c>
      <c r="D6" s="15">
        <v>49551.809120847967</v>
      </c>
    </row>
    <row r="7" spans="1:7" ht="15" customHeight="1" x14ac:dyDescent="0.25">
      <c r="A7" s="14" t="s">
        <v>15</v>
      </c>
      <c r="B7" s="15">
        <v>16322</v>
      </c>
      <c r="C7" s="15">
        <v>520162</v>
      </c>
      <c r="D7" s="15">
        <v>31378.685870940204</v>
      </c>
    </row>
    <row r="8" spans="1:7" ht="15" customHeight="1" x14ac:dyDescent="0.25">
      <c r="A8" s="14" t="s">
        <v>16</v>
      </c>
      <c r="B8" s="15">
        <v>9350</v>
      </c>
      <c r="C8" s="15">
        <v>56138</v>
      </c>
      <c r="D8" s="15">
        <v>166553.84944244538</v>
      </c>
    </row>
    <row r="9" spans="1:7" x14ac:dyDescent="0.25">
      <c r="A9" s="14" t="s">
        <v>17</v>
      </c>
      <c r="B9" s="15">
        <v>4093</v>
      </c>
      <c r="C9" s="15">
        <v>33425</v>
      </c>
      <c r="D9" s="15">
        <v>122453.25355272999</v>
      </c>
    </row>
    <row r="10" spans="1:7" ht="5.0999999999999996" customHeight="1" x14ac:dyDescent="0.25">
      <c r="A10" s="14"/>
      <c r="B10" s="15"/>
      <c r="C10" s="15"/>
      <c r="D10" s="15"/>
    </row>
    <row r="11" spans="1:7" x14ac:dyDescent="0.25">
      <c r="A11" s="16" t="s">
        <v>36</v>
      </c>
      <c r="B11" s="17">
        <v>41124</v>
      </c>
      <c r="C11" s="17">
        <v>838980</v>
      </c>
      <c r="D11" s="17">
        <v>49017.855014422275</v>
      </c>
    </row>
    <row r="12" spans="1:7" ht="5.0999999999999996" customHeight="1" x14ac:dyDescent="0.25">
      <c r="A12" s="18"/>
      <c r="B12" s="18"/>
      <c r="C12" s="18"/>
      <c r="D12" s="18"/>
    </row>
    <row r="13" spans="1:7" ht="19.5" customHeight="1" x14ac:dyDescent="0.25">
      <c r="A13" s="19" t="s">
        <v>41</v>
      </c>
    </row>
    <row r="14" spans="1:7" ht="24" customHeight="1" x14ac:dyDescent="0.25">
      <c r="A14" s="54" t="s">
        <v>42</v>
      </c>
      <c r="B14" s="55"/>
      <c r="C14" s="55"/>
      <c r="D14" s="55"/>
    </row>
  </sheetData>
  <mergeCells count="1">
    <mergeCell ref="A14:D1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M3:Q13"/>
  <sheetViews>
    <sheetView workbookViewId="0">
      <selection activeCell="E25" sqref="E25"/>
    </sheetView>
  </sheetViews>
  <sheetFormatPr defaultRowHeight="15" x14ac:dyDescent="0.25"/>
  <cols>
    <col min="13" max="13" width="16.140625" bestFit="1" customWidth="1"/>
  </cols>
  <sheetData>
    <row r="3" spans="13:17" x14ac:dyDescent="0.25">
      <c r="N3" t="s">
        <v>0</v>
      </c>
      <c r="P3" t="s">
        <v>0</v>
      </c>
    </row>
    <row r="4" spans="13:17" x14ac:dyDescent="0.25">
      <c r="N4" t="s">
        <v>1</v>
      </c>
      <c r="O4" t="s">
        <v>2</v>
      </c>
      <c r="P4" t="s">
        <v>3</v>
      </c>
      <c r="Q4" t="s">
        <v>4</v>
      </c>
    </row>
    <row r="5" spans="13:17" x14ac:dyDescent="0.25">
      <c r="M5" t="s">
        <v>5</v>
      </c>
      <c r="N5" s="1">
        <v>171652</v>
      </c>
      <c r="O5" s="1">
        <v>329639</v>
      </c>
      <c r="P5" s="1">
        <v>36116</v>
      </c>
      <c r="Q5" s="1">
        <v>12118</v>
      </c>
    </row>
    <row r="6" spans="13:17" x14ac:dyDescent="0.25">
      <c r="M6" t="s">
        <v>6</v>
      </c>
      <c r="N6" s="1">
        <v>14522</v>
      </c>
      <c r="O6" s="1">
        <v>276721</v>
      </c>
      <c r="P6" s="1">
        <v>60217</v>
      </c>
      <c r="Q6" s="1">
        <v>12974</v>
      </c>
    </row>
    <row r="7" spans="13:17" x14ac:dyDescent="0.25">
      <c r="M7" t="s">
        <v>7</v>
      </c>
      <c r="N7" s="1">
        <v>2421</v>
      </c>
      <c r="O7" s="1">
        <v>232469</v>
      </c>
      <c r="P7" s="1">
        <v>67132</v>
      </c>
      <c r="Q7" s="1">
        <v>16032</v>
      </c>
    </row>
    <row r="8" spans="13:17" x14ac:dyDescent="0.25">
      <c r="M8" t="s">
        <v>8</v>
      </c>
      <c r="N8" s="1">
        <v>460</v>
      </c>
      <c r="O8" s="1">
        <v>384218</v>
      </c>
      <c r="P8" s="1">
        <v>162663</v>
      </c>
      <c r="Q8" s="1">
        <v>48186</v>
      </c>
    </row>
    <row r="9" spans="13:17" x14ac:dyDescent="0.25">
      <c r="M9" t="s">
        <v>9</v>
      </c>
      <c r="N9" s="1">
        <v>189055</v>
      </c>
      <c r="O9" s="1">
        <v>1223047</v>
      </c>
      <c r="P9" s="1">
        <v>326128</v>
      </c>
      <c r="Q9" s="1">
        <v>89310</v>
      </c>
    </row>
    <row r="11" spans="13:17" x14ac:dyDescent="0.25">
      <c r="N11" t="s">
        <v>10</v>
      </c>
      <c r="O11" t="s">
        <v>11</v>
      </c>
      <c r="P11" t="s">
        <v>3</v>
      </c>
      <c r="Q11" t="s">
        <v>4</v>
      </c>
    </row>
    <row r="12" spans="13:17" x14ac:dyDescent="0.25">
      <c r="M12" t="s">
        <v>12</v>
      </c>
      <c r="N12" s="2">
        <f>SUM(N5:N7)/N9</f>
        <v>0.99756684562693398</v>
      </c>
      <c r="O12" s="2">
        <f>SUM(O5:O7)/O9</f>
        <v>0.68585181109147886</v>
      </c>
      <c r="P12" s="2">
        <f t="shared" ref="P12:Q12" si="0">SUM(P5:P7)/P9</f>
        <v>0.50122957857037731</v>
      </c>
      <c r="Q12" s="2">
        <f t="shared" si="0"/>
        <v>0.4604635539133356</v>
      </c>
    </row>
    <row r="13" spans="13:17" x14ac:dyDescent="0.25">
      <c r="M13" t="s">
        <v>8</v>
      </c>
      <c r="N13" s="2">
        <f>1-N12</f>
        <v>2.4331543730660155E-3</v>
      </c>
      <c r="O13" s="2">
        <f t="shared" ref="O13:Q13" si="1">1-O12</f>
        <v>0.31414818890852114</v>
      </c>
      <c r="P13" s="2">
        <f t="shared" si="1"/>
        <v>0.49877042142962269</v>
      </c>
      <c r="Q13" s="2">
        <f t="shared" si="1"/>
        <v>0.5395364460866644</v>
      </c>
    </row>
  </sheetData>
  <pageMargins left="0.7" right="0.7" top="0.75" bottom="0.75" header="0.3" footer="0.3"/>
  <pageSetup paperSize="9" scale="7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37"/>
  <sheetViews>
    <sheetView workbookViewId="0">
      <selection activeCell="F25" sqref="F25"/>
    </sheetView>
  </sheetViews>
  <sheetFormatPr defaultRowHeight="15" x14ac:dyDescent="0.25"/>
  <sheetData>
    <row r="2" spans="2:17" x14ac:dyDescent="0.25">
      <c r="B2" s="3"/>
    </row>
    <row r="3" spans="2:17" x14ac:dyDescent="0.25">
      <c r="P3" t="s">
        <v>13</v>
      </c>
    </row>
    <row r="4" spans="2:17" x14ac:dyDescent="0.25">
      <c r="P4" t="s">
        <v>4</v>
      </c>
    </row>
    <row r="5" spans="2:17" x14ac:dyDescent="0.25">
      <c r="O5" t="s">
        <v>14</v>
      </c>
      <c r="P5" s="1">
        <v>11360</v>
      </c>
      <c r="Q5" s="2">
        <f>P5/P$9</f>
        <v>0.2762310030395137</v>
      </c>
    </row>
    <row r="6" spans="2:17" x14ac:dyDescent="0.25">
      <c r="O6" t="s">
        <v>15</v>
      </c>
      <c r="P6" s="1">
        <v>16322</v>
      </c>
      <c r="Q6" s="2">
        <f t="shared" ref="Q6:Q8" si="0">P6/P$9</f>
        <v>0.39688753799392096</v>
      </c>
    </row>
    <row r="7" spans="2:17" x14ac:dyDescent="0.25">
      <c r="O7" t="s">
        <v>16</v>
      </c>
      <c r="P7" s="1">
        <v>9350</v>
      </c>
      <c r="Q7" s="2">
        <f t="shared" si="0"/>
        <v>0.22735562310030394</v>
      </c>
    </row>
    <row r="8" spans="2:17" x14ac:dyDescent="0.25">
      <c r="O8" t="s">
        <v>17</v>
      </c>
      <c r="P8" s="1">
        <v>4093</v>
      </c>
      <c r="Q8" s="2">
        <f t="shared" si="0"/>
        <v>9.9525835866261403E-2</v>
      </c>
    </row>
    <row r="9" spans="2:17" x14ac:dyDescent="0.25">
      <c r="O9" s="1"/>
      <c r="P9" s="1">
        <f>SUM(P5:P8)</f>
        <v>41125</v>
      </c>
    </row>
    <row r="26" spans="15:20" x14ac:dyDescent="0.25">
      <c r="O26" s="1"/>
      <c r="P26" s="1"/>
      <c r="Q26" s="1"/>
      <c r="R26" s="1"/>
      <c r="S26" s="1"/>
      <c r="T26" s="1"/>
    </row>
    <row r="27" spans="15:20" x14ac:dyDescent="0.25">
      <c r="O27" s="1"/>
      <c r="P27" s="1"/>
      <c r="Q27" s="1"/>
      <c r="R27" s="1"/>
      <c r="S27" s="1"/>
      <c r="T27" s="1"/>
    </row>
    <row r="28" spans="15:20" x14ac:dyDescent="0.25">
      <c r="O28" s="1"/>
      <c r="P28" s="1"/>
      <c r="Q28" s="1"/>
      <c r="R28" s="1"/>
      <c r="S28" s="1"/>
      <c r="T28" s="1"/>
    </row>
    <row r="29" spans="15:20" x14ac:dyDescent="0.25">
      <c r="O29" s="1"/>
      <c r="P29" s="1"/>
      <c r="Q29" s="1"/>
      <c r="R29" s="1"/>
      <c r="S29" s="1"/>
      <c r="T29" s="1"/>
    </row>
    <row r="30" spans="15:20" x14ac:dyDescent="0.25">
      <c r="O30" s="1"/>
      <c r="P30" s="1"/>
      <c r="Q30" s="1"/>
      <c r="R30" s="1"/>
      <c r="S30" s="1"/>
      <c r="T30" s="1"/>
    </row>
    <row r="31" spans="15:20" x14ac:dyDescent="0.25">
      <c r="O31" s="1"/>
      <c r="P31" s="1"/>
      <c r="Q31" s="1"/>
      <c r="R31" s="1"/>
      <c r="S31" s="1"/>
      <c r="T31" s="1"/>
    </row>
    <row r="32" spans="15:20" x14ac:dyDescent="0.25">
      <c r="O32" s="1"/>
      <c r="P32" s="1"/>
      <c r="Q32" s="1"/>
      <c r="R32" s="1"/>
      <c r="S32" s="1"/>
      <c r="T32" s="1"/>
    </row>
    <row r="33" spans="15:20" x14ac:dyDescent="0.25">
      <c r="O33" s="1"/>
      <c r="P33" s="1"/>
      <c r="Q33" s="1"/>
      <c r="R33" s="1"/>
      <c r="S33" s="1"/>
      <c r="T33" s="1"/>
    </row>
    <row r="34" spans="15:20" x14ac:dyDescent="0.25">
      <c r="O34" s="1"/>
      <c r="P34" s="1"/>
      <c r="Q34" s="1"/>
      <c r="R34" s="1"/>
      <c r="S34" s="1"/>
      <c r="T34" s="1"/>
    </row>
    <row r="35" spans="15:20" x14ac:dyDescent="0.25">
      <c r="O35" s="1"/>
      <c r="P35" s="1"/>
      <c r="Q35" s="1"/>
      <c r="R35" s="1"/>
      <c r="S35" s="1"/>
      <c r="T35" s="1"/>
    </row>
    <row r="36" spans="15:20" x14ac:dyDescent="0.25">
      <c r="O36" s="1"/>
      <c r="P36" s="1"/>
      <c r="Q36" s="1"/>
      <c r="R36" s="1"/>
      <c r="S36" s="1"/>
      <c r="T36" s="1"/>
    </row>
    <row r="37" spans="15:20" x14ac:dyDescent="0.25">
      <c r="O37" s="1"/>
      <c r="P37" s="1"/>
      <c r="Q37" s="1"/>
      <c r="R37" s="1"/>
      <c r="S37" s="1"/>
      <c r="T37" s="1"/>
    </row>
  </sheetData>
  <pageMargins left="0.7" right="0.7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6:T11"/>
  <sheetViews>
    <sheetView workbookViewId="0">
      <selection activeCell="N23" sqref="N23"/>
    </sheetView>
  </sheetViews>
  <sheetFormatPr defaultRowHeight="15" x14ac:dyDescent="0.25"/>
  <sheetData>
    <row r="6" spans="14:20" x14ac:dyDescent="0.25">
      <c r="O6" t="s">
        <v>2</v>
      </c>
    </row>
    <row r="7" spans="14:20" x14ac:dyDescent="0.25">
      <c r="O7">
        <v>2006</v>
      </c>
      <c r="P7">
        <v>2007</v>
      </c>
      <c r="Q7">
        <v>2008</v>
      </c>
      <c r="R7">
        <v>2009</v>
      </c>
      <c r="S7">
        <v>2010</v>
      </c>
      <c r="T7">
        <v>2011</v>
      </c>
    </row>
    <row r="8" spans="14:20" x14ac:dyDescent="0.25">
      <c r="N8" t="s">
        <v>19</v>
      </c>
      <c r="O8" s="1">
        <v>17851</v>
      </c>
      <c r="P8" s="1">
        <v>14922</v>
      </c>
      <c r="Q8" s="1">
        <v>13594</v>
      </c>
      <c r="R8" s="1">
        <v>12397</v>
      </c>
      <c r="S8" s="1">
        <v>10475</v>
      </c>
      <c r="T8" s="1">
        <v>10700</v>
      </c>
    </row>
    <row r="9" spans="14:20" x14ac:dyDescent="0.25">
      <c r="N9" t="s">
        <v>18</v>
      </c>
      <c r="O9" s="1">
        <v>16973</v>
      </c>
      <c r="P9" s="1">
        <v>26695</v>
      </c>
      <c r="Q9" s="1">
        <v>32143</v>
      </c>
      <c r="R9" s="1">
        <v>34733</v>
      </c>
      <c r="S9" s="1">
        <v>24891</v>
      </c>
      <c r="T9" s="1"/>
    </row>
    <row r="11" spans="14:20" x14ac:dyDescent="0.25">
      <c r="O11" s="1"/>
      <c r="P11" s="1"/>
      <c r="Q11" s="1"/>
      <c r="R11" s="1"/>
      <c r="S11" s="1"/>
      <c r="T11" s="1"/>
    </row>
  </sheetData>
  <pageMargins left="0.7" right="0.7" top="0.75" bottom="0.75" header="0.3" footer="0.3"/>
  <pageSetup paperSize="9" scale="7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M4:U16"/>
  <sheetViews>
    <sheetView topLeftCell="E1" workbookViewId="0">
      <selection activeCell="N20" sqref="N20"/>
    </sheetView>
  </sheetViews>
  <sheetFormatPr defaultRowHeight="15" x14ac:dyDescent="0.25"/>
  <cols>
    <col min="14" max="14" width="14.7109375" bestFit="1" customWidth="1"/>
    <col min="15" max="15" width="23.28515625" bestFit="1" customWidth="1"/>
  </cols>
  <sheetData>
    <row r="4" spans="13:21" x14ac:dyDescent="0.25">
      <c r="M4" s="3" t="s">
        <v>20</v>
      </c>
    </row>
    <row r="5" spans="13:21" x14ac:dyDescent="0.25">
      <c r="N5" s="3" t="s">
        <v>21</v>
      </c>
      <c r="O5" s="3" t="s">
        <v>22</v>
      </c>
      <c r="P5" s="3" t="s">
        <v>23</v>
      </c>
      <c r="S5" s="1"/>
      <c r="T5" s="1"/>
      <c r="U5" s="1"/>
    </row>
    <row r="6" spans="13:21" x14ac:dyDescent="0.25">
      <c r="M6" s="3" t="s">
        <v>24</v>
      </c>
      <c r="N6" s="1">
        <v>32761.956549229875</v>
      </c>
      <c r="O6" s="1">
        <v>297457.62711864407</v>
      </c>
      <c r="P6" s="1">
        <v>37608.662592756962</v>
      </c>
      <c r="S6" s="1"/>
      <c r="T6" s="1"/>
      <c r="U6" s="1"/>
    </row>
    <row r="7" spans="13:21" x14ac:dyDescent="0.25">
      <c r="M7" s="3" t="s">
        <v>25</v>
      </c>
      <c r="N7" s="1">
        <v>37210.097884482318</v>
      </c>
      <c r="O7" s="1">
        <v>137515.66352722421</v>
      </c>
      <c r="P7" s="1">
        <v>46010.192176068602</v>
      </c>
      <c r="S7" s="1"/>
      <c r="T7" s="1"/>
      <c r="U7" s="1"/>
    </row>
    <row r="8" spans="13:21" x14ac:dyDescent="0.25">
      <c r="M8" s="3" t="s">
        <v>26</v>
      </c>
      <c r="N8" s="1">
        <v>44051.585902582709</v>
      </c>
      <c r="O8" s="1">
        <v>140607.23316871171</v>
      </c>
      <c r="P8" s="1">
        <v>68283.458127827049</v>
      </c>
      <c r="S8" s="1"/>
      <c r="T8" s="1"/>
      <c r="U8" s="1"/>
    </row>
    <row r="9" spans="13:21" x14ac:dyDescent="0.25">
      <c r="M9" s="3" t="s">
        <v>27</v>
      </c>
      <c r="N9" s="1">
        <v>71741.549997071052</v>
      </c>
      <c r="O9" s="1">
        <v>220866.77564866823</v>
      </c>
      <c r="P9" s="1">
        <v>144516.95718415969</v>
      </c>
      <c r="S9" s="1"/>
      <c r="T9" s="1"/>
      <c r="U9" s="1"/>
    </row>
    <row r="10" spans="13:21" x14ac:dyDescent="0.25">
      <c r="M10" s="3"/>
      <c r="N10" s="1"/>
      <c r="O10" s="1"/>
      <c r="P10" s="1"/>
      <c r="S10" s="1"/>
      <c r="T10" s="1"/>
      <c r="U10" s="1"/>
    </row>
    <row r="11" spans="13:21" x14ac:dyDescent="0.25">
      <c r="M11" s="3" t="s">
        <v>28</v>
      </c>
      <c r="N11" s="1">
        <v>43395.096546455003</v>
      </c>
      <c r="O11" s="1">
        <v>195738.08570601829</v>
      </c>
      <c r="P11" s="1">
        <v>76176.552872378903</v>
      </c>
    </row>
    <row r="12" spans="13:21" x14ac:dyDescent="0.25">
      <c r="O12" s="1"/>
    </row>
    <row r="13" spans="13:21" x14ac:dyDescent="0.25">
      <c r="O13" s="1"/>
    </row>
    <row r="14" spans="13:21" x14ac:dyDescent="0.25">
      <c r="O14" s="1"/>
    </row>
    <row r="15" spans="13:21" x14ac:dyDescent="0.25">
      <c r="O15" s="1"/>
    </row>
    <row r="16" spans="13:21" x14ac:dyDescent="0.25">
      <c r="O16" s="1"/>
    </row>
  </sheetData>
  <pageMargins left="0.7" right="0.7" top="0.75" bottom="0.75" header="0.3" footer="0.3"/>
  <pageSetup paperSize="9"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Q31"/>
  <sheetViews>
    <sheetView topLeftCell="A23" workbookViewId="0">
      <selection activeCell="H58" sqref="H58"/>
    </sheetView>
  </sheetViews>
  <sheetFormatPr defaultRowHeight="15" x14ac:dyDescent="0.25"/>
  <cols>
    <col min="1" max="1" width="45.7109375" customWidth="1"/>
  </cols>
  <sheetData>
    <row r="4" spans="6:9" x14ac:dyDescent="0.25">
      <c r="G4" t="s">
        <v>39</v>
      </c>
      <c r="H4" t="s">
        <v>40</v>
      </c>
      <c r="I4" t="s">
        <v>0</v>
      </c>
    </row>
    <row r="5" spans="6:9" x14ac:dyDescent="0.25">
      <c r="F5" t="s">
        <v>30</v>
      </c>
      <c r="G5" s="1">
        <v>23549</v>
      </c>
      <c r="H5" s="1">
        <v>15617</v>
      </c>
      <c r="I5" s="1">
        <v>39166</v>
      </c>
    </row>
    <row r="6" spans="6:9" x14ac:dyDescent="0.25">
      <c r="F6" t="s">
        <v>31</v>
      </c>
      <c r="G6" s="1">
        <v>20746</v>
      </c>
      <c r="H6" s="1">
        <v>13343</v>
      </c>
      <c r="I6" s="1">
        <v>34090</v>
      </c>
    </row>
    <row r="7" spans="6:9" x14ac:dyDescent="0.25">
      <c r="F7" t="s">
        <v>32</v>
      </c>
      <c r="G7" s="1">
        <v>2802</v>
      </c>
      <c r="H7" s="1">
        <v>2274</v>
      </c>
      <c r="I7" s="1">
        <v>5076</v>
      </c>
    </row>
    <row r="9" spans="6:9" x14ac:dyDescent="0.25">
      <c r="F9" t="s">
        <v>31</v>
      </c>
      <c r="G9" s="2">
        <v>0.88097159115036727</v>
      </c>
      <c r="H9" s="2">
        <v>0.85438944739706735</v>
      </c>
      <c r="I9" s="2">
        <v>0.87039779400500439</v>
      </c>
    </row>
    <row r="10" spans="6:9" x14ac:dyDescent="0.25">
      <c r="F10" t="s">
        <v>32</v>
      </c>
      <c r="G10" s="2">
        <v>0.1189859442014523</v>
      </c>
      <c r="H10" s="2">
        <v>0.14561055260293271</v>
      </c>
      <c r="I10" s="2">
        <v>0.12960220599499567</v>
      </c>
    </row>
    <row r="19" spans="2:17" x14ac:dyDescent="0.25">
      <c r="B19" s="20" t="s">
        <v>38</v>
      </c>
    </row>
    <row r="25" spans="2:17" x14ac:dyDescent="0.25">
      <c r="O25" t="s">
        <v>39</v>
      </c>
      <c r="P25" t="s">
        <v>40</v>
      </c>
      <c r="Q25" t="s">
        <v>0</v>
      </c>
    </row>
    <row r="26" spans="2:17" x14ac:dyDescent="0.25">
      <c r="N26" t="s">
        <v>30</v>
      </c>
      <c r="O26" s="1">
        <v>23549</v>
      </c>
      <c r="P26" s="1">
        <v>15617</v>
      </c>
      <c r="Q26" s="1">
        <v>39166</v>
      </c>
    </row>
    <row r="27" spans="2:17" x14ac:dyDescent="0.25">
      <c r="N27" t="s">
        <v>31</v>
      </c>
      <c r="O27" s="1">
        <v>20746</v>
      </c>
      <c r="P27" s="1">
        <v>13343</v>
      </c>
      <c r="Q27" s="1">
        <v>34090</v>
      </c>
    </row>
    <row r="28" spans="2:17" x14ac:dyDescent="0.25">
      <c r="N28" t="s">
        <v>32</v>
      </c>
      <c r="O28" s="1">
        <v>2802</v>
      </c>
      <c r="P28" s="1">
        <v>2274</v>
      </c>
      <c r="Q28" s="1">
        <v>5076</v>
      </c>
    </row>
    <row r="30" spans="2:17" x14ac:dyDescent="0.25">
      <c r="N30" t="s">
        <v>31</v>
      </c>
      <c r="O30" s="2">
        <v>0.88097159115036727</v>
      </c>
      <c r="P30" s="2">
        <v>0.85438944739706735</v>
      </c>
      <c r="Q30" s="2">
        <v>0.87039779400500439</v>
      </c>
    </row>
    <row r="31" spans="2:17" x14ac:dyDescent="0.25">
      <c r="N31" t="s">
        <v>32</v>
      </c>
      <c r="O31" s="2">
        <v>0.1189859442014523</v>
      </c>
      <c r="P31" s="2">
        <v>0.14561055260293271</v>
      </c>
      <c r="Q31" s="2">
        <v>0.12960220599499567</v>
      </c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6:Q12"/>
  <sheetViews>
    <sheetView workbookViewId="0">
      <selection activeCell="K22" sqref="K22"/>
    </sheetView>
  </sheetViews>
  <sheetFormatPr defaultRowHeight="15" x14ac:dyDescent="0.25"/>
  <sheetData>
    <row r="6" spans="14:17" x14ac:dyDescent="0.25">
      <c r="O6" t="s">
        <v>29</v>
      </c>
      <c r="P6" t="s">
        <v>12</v>
      </c>
      <c r="Q6" t="s">
        <v>8</v>
      </c>
    </row>
    <row r="7" spans="14:17" x14ac:dyDescent="0.25">
      <c r="N7" t="s">
        <v>30</v>
      </c>
      <c r="O7" s="1">
        <v>38619</v>
      </c>
      <c r="P7" s="1">
        <v>23133</v>
      </c>
      <c r="Q7" s="1">
        <v>15486</v>
      </c>
    </row>
    <row r="8" spans="14:17" x14ac:dyDescent="0.25">
      <c r="N8" t="s">
        <v>31</v>
      </c>
      <c r="O8" s="1">
        <v>33461</v>
      </c>
      <c r="P8" s="1">
        <v>20349</v>
      </c>
      <c r="Q8" s="1">
        <v>13112</v>
      </c>
    </row>
    <row r="9" spans="14:17" x14ac:dyDescent="0.25">
      <c r="N9" t="s">
        <v>32</v>
      </c>
      <c r="O9" s="1">
        <v>5158</v>
      </c>
      <c r="P9" s="1">
        <v>2784</v>
      </c>
      <c r="Q9" s="1">
        <v>2374</v>
      </c>
    </row>
    <row r="11" spans="14:17" x14ac:dyDescent="0.25">
      <c r="N11" t="s">
        <v>31</v>
      </c>
      <c r="O11" s="2">
        <f>O8/O7</f>
        <v>0.86643879955462333</v>
      </c>
      <c r="P11" s="2">
        <f t="shared" ref="P11:Q11" si="0">P8/P7</f>
        <v>0.87965244455971991</v>
      </c>
      <c r="Q11" s="2">
        <f t="shared" si="0"/>
        <v>0.84670024538292654</v>
      </c>
    </row>
    <row r="12" spans="14:17" x14ac:dyDescent="0.25">
      <c r="N12" t="s">
        <v>32</v>
      </c>
      <c r="O12" s="2">
        <f>O9/O7</f>
        <v>0.13356120044537662</v>
      </c>
      <c r="P12" s="2">
        <f t="shared" ref="P12:Q12" si="1">P9/P7</f>
        <v>0.12034755544028011</v>
      </c>
      <c r="Q12" s="2">
        <f t="shared" si="1"/>
        <v>0.15329975461707349</v>
      </c>
    </row>
  </sheetData>
  <pageMargins left="0.7" right="0.7" top="0.75" bottom="0.75" header="0.3" footer="0.3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P-BII2012TBL1.1</vt:lpstr>
      <vt:lpstr>TABLE 1.1 do not use</vt:lpstr>
      <vt:lpstr>Table 1.1 old</vt:lpstr>
      <vt:lpstr>Figure 1.1 old</vt:lpstr>
      <vt:lpstr>Figure 1.2 old</vt:lpstr>
      <vt:lpstr>Figure 1.3 old</vt:lpstr>
      <vt:lpstr>Figure 1.4 old</vt:lpstr>
      <vt:lpstr>Figure 1.5 not used</vt:lpstr>
      <vt:lpstr>Figure 1.5 old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Mairead O'Leary</cp:lastModifiedBy>
  <cp:lastPrinted>2013-10-04T13:36:51Z</cp:lastPrinted>
  <dcterms:created xsi:type="dcterms:W3CDTF">2013-10-04T07:48:33Z</dcterms:created>
  <dcterms:modified xsi:type="dcterms:W3CDTF">2015-02-25T09:19:42Z</dcterms:modified>
</cp:coreProperties>
</file>