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05" yWindow="-15" windowWidth="15480" windowHeight="11640" firstSheet="4" activeTab="4"/>
  </bookViews>
  <sheets>
    <sheet name="Source IFATS" sheetId="4" state="hidden" r:id="rId1"/>
    <sheet name="Source Bus Surveys" sheetId="13" state="hidden" r:id="rId2"/>
    <sheet name="Top 50" sheetId="14" state="hidden" r:id="rId3"/>
    <sheet name="Table 5.1" sheetId="15" state="hidden" r:id="rId4"/>
    <sheet name="P-BII2012TBL5.1" sheetId="16" r:id="rId5"/>
  </sheets>
  <calcPr calcId="145621"/>
</workbook>
</file>

<file path=xl/calcChain.xml><?xml version="1.0" encoding="utf-8"?>
<calcChain xmlns="http://schemas.openxmlformats.org/spreadsheetml/2006/main">
  <c r="I30" i="4" l="1"/>
  <c r="C30" i="4"/>
  <c r="C27" i="4"/>
  <c r="C26" i="4"/>
  <c r="C28" i="4"/>
  <c r="D33" i="4" l="1"/>
  <c r="D32" i="4"/>
  <c r="D31" i="4"/>
  <c r="D30" i="4"/>
  <c r="K30" i="4" s="1"/>
  <c r="D29" i="4"/>
  <c r="D28" i="4"/>
  <c r="C39" i="4" l="1"/>
  <c r="C38" i="4"/>
  <c r="C37" i="4"/>
  <c r="C36" i="4"/>
  <c r="C35" i="4"/>
  <c r="C34" i="4"/>
  <c r="C33" i="4"/>
  <c r="C32" i="4"/>
  <c r="C31" i="4"/>
  <c r="C29" i="4"/>
  <c r="D37" i="4"/>
  <c r="D25" i="4"/>
  <c r="E25" i="4"/>
  <c r="F25" i="4"/>
  <c r="L25" i="4" s="1"/>
  <c r="G25" i="4"/>
  <c r="H25" i="4"/>
  <c r="M25" i="4" s="1"/>
  <c r="I25" i="4"/>
  <c r="J25" i="4"/>
  <c r="D26" i="4"/>
  <c r="E26" i="4"/>
  <c r="F26" i="4"/>
  <c r="G26" i="4"/>
  <c r="H26" i="4"/>
  <c r="M26" i="4" s="1"/>
  <c r="I26" i="4"/>
  <c r="J26" i="4"/>
  <c r="D27" i="4"/>
  <c r="E27" i="4"/>
  <c r="F27" i="4"/>
  <c r="L27" i="4" s="1"/>
  <c r="G27" i="4"/>
  <c r="H27" i="4"/>
  <c r="M27" i="4" s="1"/>
  <c r="I27" i="4"/>
  <c r="J27" i="4"/>
  <c r="E28" i="4"/>
  <c r="F28" i="4"/>
  <c r="G28" i="4"/>
  <c r="H28" i="4"/>
  <c r="M28" i="4" s="1"/>
  <c r="I28" i="4"/>
  <c r="K28" i="4" s="1"/>
  <c r="J28" i="4"/>
  <c r="E29" i="4"/>
  <c r="F29" i="4"/>
  <c r="G29" i="4"/>
  <c r="N29" i="4" s="1"/>
  <c r="H29" i="4"/>
  <c r="M29" i="4" s="1"/>
  <c r="I29" i="4"/>
  <c r="K29" i="4" s="1"/>
  <c r="J29" i="4"/>
  <c r="E30" i="4"/>
  <c r="F30" i="4"/>
  <c r="G30" i="4"/>
  <c r="N30" i="4" s="1"/>
  <c r="H30" i="4"/>
  <c r="M30" i="4" s="1"/>
  <c r="J30" i="4"/>
  <c r="E31" i="4"/>
  <c r="F31" i="4"/>
  <c r="G31" i="4"/>
  <c r="N31" i="4" s="1"/>
  <c r="H31" i="4"/>
  <c r="M31" i="4" s="1"/>
  <c r="I31" i="4"/>
  <c r="K31" i="4" s="1"/>
  <c r="J31" i="4"/>
  <c r="E32" i="4"/>
  <c r="F32" i="4"/>
  <c r="G32" i="4"/>
  <c r="N32" i="4" s="1"/>
  <c r="H32" i="4"/>
  <c r="M32" i="4" s="1"/>
  <c r="I32" i="4"/>
  <c r="J32" i="4"/>
  <c r="E33" i="4"/>
  <c r="F33" i="4"/>
  <c r="G33" i="4"/>
  <c r="N33" i="4" s="1"/>
  <c r="H33" i="4"/>
  <c r="M33" i="4" s="1"/>
  <c r="I33" i="4"/>
  <c r="K33" i="4" s="1"/>
  <c r="J33" i="4"/>
  <c r="D34" i="4"/>
  <c r="E34" i="4"/>
  <c r="F34" i="4"/>
  <c r="G34" i="4"/>
  <c r="H34" i="4"/>
  <c r="M34" i="4" s="1"/>
  <c r="I34" i="4"/>
  <c r="J34" i="4"/>
  <c r="D35" i="4"/>
  <c r="E35" i="4"/>
  <c r="F35" i="4"/>
  <c r="G35" i="4"/>
  <c r="H35" i="4"/>
  <c r="M35" i="4" s="1"/>
  <c r="I35" i="4"/>
  <c r="J35" i="4"/>
  <c r="D36" i="4"/>
  <c r="E36" i="4"/>
  <c r="F36" i="4"/>
  <c r="G36" i="4"/>
  <c r="H36" i="4"/>
  <c r="M36" i="4" s="1"/>
  <c r="I36" i="4"/>
  <c r="J36" i="4"/>
  <c r="E37" i="4"/>
  <c r="F37" i="4"/>
  <c r="G37" i="4"/>
  <c r="N37" i="4" s="1"/>
  <c r="H37" i="4"/>
  <c r="M37" i="4" s="1"/>
  <c r="I37" i="4"/>
  <c r="J37" i="4"/>
  <c r="D38" i="4"/>
  <c r="E38" i="4"/>
  <c r="F38" i="4"/>
  <c r="G38" i="4"/>
  <c r="H38" i="4"/>
  <c r="M38" i="4" s="1"/>
  <c r="I38" i="4"/>
  <c r="J38" i="4"/>
  <c r="D39" i="4"/>
  <c r="E39" i="4"/>
  <c r="F39" i="4"/>
  <c r="G39" i="4"/>
  <c r="H39" i="4"/>
  <c r="M39" i="4" s="1"/>
  <c r="I39" i="4"/>
  <c r="J39" i="4"/>
  <c r="C25" i="4"/>
  <c r="K27" i="4" l="1"/>
  <c r="L31" i="4"/>
  <c r="N39" i="4"/>
  <c r="L35" i="4"/>
  <c r="K35" i="4"/>
  <c r="L33" i="4"/>
  <c r="L29" i="4"/>
  <c r="L39" i="4"/>
  <c r="K39" i="4"/>
  <c r="L38" i="4"/>
  <c r="N38" i="4"/>
  <c r="L37" i="4"/>
  <c r="L36" i="4"/>
  <c r="N36" i="4"/>
  <c r="N35" i="4"/>
  <c r="L34" i="4"/>
  <c r="N34" i="4"/>
  <c r="L32" i="4"/>
  <c r="L30" i="4"/>
  <c r="L28" i="4"/>
  <c r="N27" i="4"/>
  <c r="L26" i="4"/>
  <c r="N26" i="4"/>
  <c r="K25" i="4"/>
  <c r="N25" i="4"/>
  <c r="K37" i="4"/>
  <c r="K36" i="4"/>
  <c r="K26" i="4"/>
  <c r="N28" i="4"/>
  <c r="K38" i="4"/>
  <c r="K34" i="4"/>
  <c r="K32" i="4"/>
</calcChain>
</file>

<file path=xl/sharedStrings.xml><?xml version="1.0" encoding="utf-8"?>
<sst xmlns="http://schemas.openxmlformats.org/spreadsheetml/2006/main" count="200" uniqueCount="89">
  <si>
    <t>nacegrp2</t>
  </si>
  <si>
    <t>country2</t>
  </si>
  <si>
    <t>Number of enterpises (units)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</si>
  <si>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</si>
  <si>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</si>
  <si>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</si>
  <si>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</si>
  <si>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</si>
  <si>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Persons engaged (units)</t>
  </si>
  <si>
    <t>Employees (units)</t>
  </si>
  <si>
    <t>Total</t>
  </si>
  <si>
    <t>1 Irish-owned</t>
  </si>
  <si>
    <t>2 Intra-EU</t>
  </si>
  <si>
    <t>3 Extra-EU</t>
  </si>
  <si>
    <t>2 Construction (F)</t>
  </si>
  <si>
    <t>4 Services (H to N, inc. 92.93,95,96, ex. K)</t>
  </si>
  <si>
    <t>empgrp1</t>
  </si>
  <si>
    <t>1 Micro (&lt;10)</t>
  </si>
  <si>
    <t>2 Small (10-49)</t>
  </si>
  <si>
    <t>3 Medium (50-249)</t>
  </si>
  <si>
    <t>4 Large (250+)</t>
  </si>
  <si>
    <t>All size classes</t>
  </si>
  <si>
    <t>Irish-owned</t>
  </si>
  <si>
    <t>Foreign-owned</t>
  </si>
  <si>
    <t>Micro</t>
  </si>
  <si>
    <t>Small</t>
  </si>
  <si>
    <t>Medium</t>
  </si>
  <si>
    <t>Large</t>
  </si>
  <si>
    <t>Turnover per person engaged</t>
  </si>
  <si>
    <t>GVA per person engaged</t>
  </si>
  <si>
    <t>Personnel costs % of GVA</t>
  </si>
  <si>
    <t>GOS % of turnover</t>
  </si>
  <si>
    <t>empgrp2</t>
  </si>
  <si>
    <t>Personnel costs as % of GVA</t>
  </si>
  <si>
    <t>Turnover per person engaged (units)</t>
  </si>
  <si>
    <t>Turnover per employee (units)</t>
  </si>
  <si>
    <t>GVA per person engaged (units)</t>
  </si>
  <si>
    <t>GVA per employee (units)</t>
  </si>
  <si>
    <t>gva_to</t>
  </si>
  <si>
    <t>gos_to</t>
  </si>
  <si>
    <t>engage_ent</t>
  </si>
  <si>
    <t>1 SMEs (&lt;250)</t>
  </si>
  <si>
    <t>2 Large (250+)</t>
  </si>
  <si>
    <t>1 Industry (B to E)</t>
  </si>
  <si>
    <t>3 Distribution (G)</t>
  </si>
  <si>
    <t>Industry</t>
  </si>
  <si>
    <t>Construction</t>
  </si>
  <si>
    <t>Distribution</t>
  </si>
  <si>
    <t>Services</t>
  </si>
  <si>
    <t>identify</t>
  </si>
  <si>
    <t>tsaleg_tot</t>
  </si>
  <si>
    <t>gmarging_tot</t>
  </si>
  <si>
    <t>gvag_tot</t>
  </si>
  <si>
    <t>gosg_tot</t>
  </si>
  <si>
    <t>semtotg_tot</t>
  </si>
  <si>
    <t>tsaleg_50</t>
  </si>
  <si>
    <t>gmarging_50</t>
  </si>
  <si>
    <t>gvag_50</t>
  </si>
  <si>
    <t>gosg_50</t>
  </si>
  <si>
    <t>semtotg_50</t>
  </si>
  <si>
    <t>tsaleg_percent</t>
  </si>
  <si>
    <t>gmarging_percent</t>
  </si>
  <si>
    <t>gvag_percent</t>
  </si>
  <si>
    <t>gosg_percent</t>
  </si>
  <si>
    <t>semtotg_percent</t>
  </si>
  <si>
    <t>Turnover</t>
  </si>
  <si>
    <t>GVA</t>
  </si>
  <si>
    <t>GOS</t>
  </si>
  <si>
    <t>INDUSTRY</t>
  </si>
  <si>
    <t>CONSTRUCTION</t>
  </si>
  <si>
    <t>DISTRIBUTION</t>
  </si>
  <si>
    <t>SERVICES</t>
  </si>
  <si>
    <t>TOTAL BUSINESS ECONOMY</t>
  </si>
  <si>
    <t>PERS</t>
  </si>
  <si>
    <t>Total Business Economy</t>
  </si>
  <si>
    <t>Business Economy</t>
  </si>
  <si>
    <t>Contribution of Top 50 Enterprises</t>
  </si>
  <si>
    <t>Gross operating surplus</t>
  </si>
  <si>
    <t>Gross value added</t>
  </si>
  <si>
    <t>Table 5.1 Contribution of 50 largest enterprises based on size of GVA, 2011</t>
  </si>
  <si>
    <t>€m</t>
  </si>
  <si>
    <r>
      <t xml:space="preserve">Services </t>
    </r>
    <r>
      <rPr>
        <b/>
        <vertAlign val="superscript"/>
        <sz val="8"/>
        <color indexed="8"/>
        <rFont val="Arial"/>
        <family val="2"/>
      </rPr>
      <t>2</t>
    </r>
  </si>
  <si>
    <r>
      <t xml:space="preserve">Total Business Economy </t>
    </r>
    <r>
      <rPr>
        <b/>
        <vertAlign val="superscript"/>
        <sz val="8"/>
        <color indexed="8"/>
        <rFont val="Arial"/>
        <family val="2"/>
      </rPr>
      <t>2</t>
    </r>
  </si>
  <si>
    <t>%</t>
  </si>
  <si>
    <t xml:space="preserve">Contribution of Top 50 Enterprises </t>
  </si>
  <si>
    <r>
      <t>Table 5.1 Contribution of 50 largest enterprises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by sector, 2012</t>
    </r>
  </si>
  <si>
    <r>
      <rPr>
        <vertAlign val="superscript"/>
        <sz val="8"/>
        <color indexed="8"/>
        <rFont val="Arial"/>
        <family val="2"/>
      </rPr>
      <t xml:space="preserve">1 </t>
    </r>
    <r>
      <rPr>
        <sz val="8"/>
        <color indexed="8"/>
        <rFont val="Arial"/>
        <family val="2"/>
      </rPr>
      <t xml:space="preserve">Based on GVA within sector.  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</si>
  <si>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Excludes Financial &amp; Insurance activities. </t>
    </r>
  </si>
  <si>
    <r>
      <rPr>
        <b/>
        <sz val="8"/>
        <color theme="1"/>
        <rFont val="Arial"/>
        <family val="2"/>
      </rPr>
      <t>Source:</t>
    </r>
    <r>
      <rPr>
        <sz val="8"/>
        <color theme="1"/>
        <rFont val="Arial"/>
        <family val="2"/>
      </rPr>
      <t xml:space="preserve"> </t>
    </r>
    <r>
      <rPr>
        <sz val="8"/>
        <color indexed="8"/>
        <rFont val="Arial"/>
        <family val="2"/>
      </rPr>
      <t>CSO structural business surveys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</si>
</sst>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8"/>
      <color rgb="FF6300D5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rgb="FF6300D5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0" borderId="0" xfId="0" applyNumberFormat="1"/>
    <xf numFmtId="0" fontId="1" fillId="0" borderId="0" xfId="0" applyFont="1"/>
    <xf numFmtId="164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10" fontId="0" fillId="0" borderId="0" xfId="0" applyNumberFormat="1"/>
    <xf numFmtId="0" fontId="4" fillId="0" borderId="0" xfId="0" applyFont="1" applyBorder="1"/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5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9" fillId="0" borderId="0" xfId="0" applyFont="1" applyAlignment="1"/>
    <xf numFmtId="0" fontId="5" fillId="0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/>
    <xf numFmtId="0" fontId="4" fillId="0" borderId="3" xfId="0" applyFont="1" applyFill="1" applyBorder="1" applyAlignment="1"/>
    <xf numFmtId="0" fontId="1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6300D5"/>
      <color rgb="FFEAFF65"/>
      <color rgb="FFFF5389"/>
      <color rgb="FF00FFBB"/>
      <color rgb="FFBFFF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>
      <selection activeCell="C26" sqref="C26"/>
    </sheetView>
  </sheetViews>
  <sheetFormatPr defaultRowHeight="15" x14ac:dyDescent="0.25"/>
  <cols>
    <col min="1" max="1" width="17.7109375" bestFit="1" customWidth="1"/>
    <col min="2" max="2" width="13.28515625" bestFit="1" customWidth="1"/>
    <col min="3" max="3" width="27.28515625" bestFit="1" customWidth="1"/>
    <col min="4" max="4" width="18.28515625" bestFit="1" customWidth="1"/>
    <col min="5" max="5" width="25.5703125" bestFit="1" customWidth="1"/>
    <col min="6" max="6" width="26.7109375" bestFit="1" customWidth="1"/>
    <col min="7" max="7" width="30.7109375" bestFit="1" customWidth="1"/>
    <col min="8" max="8" width="24.28515625" bestFit="1" customWidth="1"/>
    <col min="9" max="9" width="22.7109375" bestFit="1" customWidth="1"/>
    <col min="10" max="10" width="17.28515625" bestFit="1" customWidth="1"/>
  </cols>
  <sheetData>
    <row r="1" spans="1:17" x14ac:dyDescent="0.25">
      <c r="A1" t="s">
        <v>16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7" x14ac:dyDescent="0.25">
      <c r="A2" t="s">
        <v>17</v>
      </c>
      <c r="B2" t="s">
        <v>10</v>
      </c>
      <c r="C2" s="1">
        <v>138387</v>
      </c>
      <c r="D2" s="1">
        <v>36116</v>
      </c>
      <c r="E2" s="1">
        <v>22068</v>
      </c>
      <c r="F2" s="1">
        <v>12118</v>
      </c>
      <c r="G2" s="1">
        <v>6373</v>
      </c>
      <c r="H2" s="1">
        <v>5745</v>
      </c>
      <c r="I2" s="1">
        <v>322213</v>
      </c>
      <c r="J2" s="1">
        <v>191440</v>
      </c>
      <c r="N2" s="1"/>
      <c r="O2" s="1"/>
      <c r="P2" s="1"/>
      <c r="Q2" s="1"/>
    </row>
    <row r="3" spans="1:17" x14ac:dyDescent="0.25">
      <c r="A3" t="s">
        <v>17</v>
      </c>
      <c r="B3" t="s">
        <v>11</v>
      </c>
      <c r="C3" s="1">
        <v>136945</v>
      </c>
      <c r="D3" s="1">
        <v>31376</v>
      </c>
      <c r="E3" s="1">
        <v>18867</v>
      </c>
      <c r="F3" s="1">
        <v>10363</v>
      </c>
      <c r="G3" s="1">
        <v>4953</v>
      </c>
      <c r="H3" s="1">
        <v>5411</v>
      </c>
      <c r="I3" s="1">
        <v>316312</v>
      </c>
      <c r="J3" s="1">
        <v>186110</v>
      </c>
      <c r="N3" s="1"/>
      <c r="O3" s="1"/>
      <c r="P3" s="1"/>
      <c r="Q3" s="1"/>
    </row>
    <row r="4" spans="1:17" x14ac:dyDescent="0.25">
      <c r="A4" t="s">
        <v>17</v>
      </c>
      <c r="B4" t="s">
        <v>12</v>
      </c>
      <c r="C4" s="1">
        <v>902</v>
      </c>
      <c r="D4" s="1">
        <v>1426</v>
      </c>
      <c r="E4" s="1">
        <v>860</v>
      </c>
      <c r="F4" s="1">
        <v>614</v>
      </c>
      <c r="G4" s="1">
        <v>437</v>
      </c>
      <c r="H4" s="1">
        <v>177</v>
      </c>
      <c r="I4" s="1">
        <v>4072</v>
      </c>
      <c r="J4" s="1">
        <v>3574</v>
      </c>
      <c r="N4" s="1"/>
      <c r="O4" s="1"/>
      <c r="P4" s="1"/>
      <c r="Q4" s="1"/>
    </row>
    <row r="5" spans="1:17" x14ac:dyDescent="0.25">
      <c r="A5" t="s">
        <v>17</v>
      </c>
      <c r="B5" t="s">
        <v>13</v>
      </c>
      <c r="C5" s="1">
        <v>540</v>
      </c>
      <c r="D5" s="1">
        <v>3314</v>
      </c>
      <c r="E5" s="1">
        <v>2342</v>
      </c>
      <c r="F5" s="1">
        <v>1141</v>
      </c>
      <c r="G5" s="1">
        <v>984</v>
      </c>
      <c r="H5" s="1">
        <v>157</v>
      </c>
      <c r="I5" s="1">
        <v>1828</v>
      </c>
      <c r="J5" s="1">
        <v>1756</v>
      </c>
      <c r="N5" s="1"/>
      <c r="O5" s="1"/>
      <c r="P5" s="1"/>
      <c r="Q5" s="1"/>
    </row>
    <row r="6" spans="1:17" x14ac:dyDescent="0.25">
      <c r="A6" t="s">
        <v>18</v>
      </c>
      <c r="B6" t="s">
        <v>10</v>
      </c>
      <c r="C6" s="1">
        <v>14740</v>
      </c>
      <c r="D6" s="1">
        <v>60217</v>
      </c>
      <c r="E6" s="1">
        <v>27242</v>
      </c>
      <c r="F6" s="1">
        <v>12974</v>
      </c>
      <c r="G6" s="1">
        <v>4263</v>
      </c>
      <c r="H6" s="1">
        <v>8712</v>
      </c>
      <c r="I6" s="1">
        <v>281981</v>
      </c>
      <c r="J6" s="1">
        <v>263052</v>
      </c>
      <c r="N6" s="1"/>
      <c r="O6" s="1"/>
      <c r="P6" s="1"/>
      <c r="Q6" s="1"/>
    </row>
    <row r="7" spans="1:17" x14ac:dyDescent="0.25">
      <c r="A7" t="s">
        <v>18</v>
      </c>
      <c r="B7" t="s">
        <v>11</v>
      </c>
      <c r="C7" s="1">
        <v>13626</v>
      </c>
      <c r="D7" s="1">
        <v>40728</v>
      </c>
      <c r="E7" s="1">
        <v>18871</v>
      </c>
      <c r="F7" s="1">
        <v>9572</v>
      </c>
      <c r="G7" s="1">
        <v>2308</v>
      </c>
      <c r="H7" s="1">
        <v>7264</v>
      </c>
      <c r="I7" s="1">
        <v>257242</v>
      </c>
      <c r="J7" s="1">
        <v>238687</v>
      </c>
      <c r="N7" s="1"/>
      <c r="O7" s="1"/>
      <c r="P7" s="1"/>
      <c r="Q7" s="1"/>
    </row>
    <row r="8" spans="1:17" x14ac:dyDescent="0.25">
      <c r="A8" t="s">
        <v>18</v>
      </c>
      <c r="B8" t="s">
        <v>12</v>
      </c>
      <c r="C8" s="1">
        <v>638</v>
      </c>
      <c r="D8" s="1">
        <v>6694</v>
      </c>
      <c r="E8" s="1">
        <v>2800</v>
      </c>
      <c r="F8" s="1">
        <v>1258</v>
      </c>
      <c r="G8" s="1">
        <v>549</v>
      </c>
      <c r="H8" s="1">
        <v>709</v>
      </c>
      <c r="I8" s="1">
        <v>13680</v>
      </c>
      <c r="J8" s="1">
        <v>13492</v>
      </c>
      <c r="N8" s="1"/>
      <c r="O8" s="1"/>
      <c r="P8" s="1"/>
      <c r="Q8" s="1"/>
    </row>
    <row r="9" spans="1:17" x14ac:dyDescent="0.25">
      <c r="A9" t="s">
        <v>18</v>
      </c>
      <c r="B9" t="s">
        <v>13</v>
      </c>
      <c r="C9" s="1">
        <v>475</v>
      </c>
      <c r="D9" s="1">
        <v>12796</v>
      </c>
      <c r="E9" s="1">
        <v>5571</v>
      </c>
      <c r="F9" s="1">
        <v>2144</v>
      </c>
      <c r="G9" s="1">
        <v>1406</v>
      </c>
      <c r="H9" s="1">
        <v>739</v>
      </c>
      <c r="I9" s="1">
        <v>11059</v>
      </c>
      <c r="J9" s="1">
        <v>10873</v>
      </c>
      <c r="N9" s="1"/>
      <c r="O9" s="1"/>
      <c r="P9" s="1"/>
      <c r="Q9" s="1"/>
    </row>
    <row r="10" spans="1:17" x14ac:dyDescent="0.25">
      <c r="A10" t="s">
        <v>19</v>
      </c>
      <c r="B10" t="s">
        <v>10</v>
      </c>
      <c r="C10" s="1">
        <v>2646</v>
      </c>
      <c r="D10" s="1">
        <v>67132</v>
      </c>
      <c r="E10" s="1">
        <v>43247</v>
      </c>
      <c r="F10" s="1">
        <v>16032</v>
      </c>
      <c r="G10" s="1">
        <v>7356</v>
      </c>
      <c r="H10" s="1">
        <v>8676</v>
      </c>
      <c r="I10" s="1">
        <v>234786</v>
      </c>
      <c r="J10" s="1">
        <v>229023</v>
      </c>
      <c r="N10" s="1"/>
      <c r="O10" s="1"/>
      <c r="P10" s="1"/>
      <c r="Q10" s="1"/>
    </row>
    <row r="11" spans="1:17" x14ac:dyDescent="0.25">
      <c r="A11" t="s">
        <v>19</v>
      </c>
      <c r="B11" t="s">
        <v>11</v>
      </c>
      <c r="C11" s="1">
        <v>2067</v>
      </c>
      <c r="D11" s="1">
        <v>33482</v>
      </c>
      <c r="E11" s="1">
        <v>19034</v>
      </c>
      <c r="F11" s="1">
        <v>7747</v>
      </c>
      <c r="G11" s="1">
        <v>2222</v>
      </c>
      <c r="H11" s="1">
        <v>5525</v>
      </c>
      <c r="I11" s="1">
        <v>175862</v>
      </c>
      <c r="J11" s="1">
        <v>170430</v>
      </c>
      <c r="N11" s="1"/>
      <c r="O11" s="1"/>
      <c r="P11" s="1"/>
      <c r="Q11" s="1"/>
    </row>
    <row r="12" spans="1:17" x14ac:dyDescent="0.25">
      <c r="A12" t="s">
        <v>19</v>
      </c>
      <c r="B12" t="s">
        <v>12</v>
      </c>
      <c r="C12" s="1">
        <v>271</v>
      </c>
      <c r="D12" s="1">
        <v>9035</v>
      </c>
      <c r="E12" s="1">
        <v>6155</v>
      </c>
      <c r="F12" s="1">
        <v>2484</v>
      </c>
      <c r="G12" s="1">
        <v>1209</v>
      </c>
      <c r="H12" s="1">
        <v>1275</v>
      </c>
      <c r="I12" s="1">
        <v>27140</v>
      </c>
      <c r="J12" s="1">
        <v>27127</v>
      </c>
      <c r="N12" s="1"/>
      <c r="O12" s="1"/>
      <c r="P12" s="1"/>
      <c r="Q12" s="1"/>
    </row>
    <row r="13" spans="1:17" x14ac:dyDescent="0.25">
      <c r="A13" t="s">
        <v>19</v>
      </c>
      <c r="B13" t="s">
        <v>13</v>
      </c>
      <c r="C13" s="1">
        <v>307</v>
      </c>
      <c r="D13" s="1">
        <v>24614</v>
      </c>
      <c r="E13" s="1">
        <v>18057</v>
      </c>
      <c r="F13" s="1">
        <v>5801</v>
      </c>
      <c r="G13" s="1">
        <v>3924</v>
      </c>
      <c r="H13" s="1">
        <v>1877</v>
      </c>
      <c r="I13" s="1">
        <v>31783</v>
      </c>
      <c r="J13" s="1">
        <v>31466</v>
      </c>
      <c r="N13" s="1"/>
      <c r="O13" s="1"/>
      <c r="P13" s="1"/>
      <c r="Q13" s="1"/>
    </row>
    <row r="14" spans="1:17" x14ac:dyDescent="0.25">
      <c r="A14" t="s">
        <v>20</v>
      </c>
      <c r="B14" t="s">
        <v>10</v>
      </c>
      <c r="C14" s="1">
        <v>457</v>
      </c>
      <c r="D14" s="1">
        <v>162663</v>
      </c>
      <c r="E14" s="1">
        <v>133705</v>
      </c>
      <c r="F14" s="1">
        <v>48186</v>
      </c>
      <c r="G14" s="1">
        <v>32700</v>
      </c>
      <c r="H14" s="1">
        <v>15486</v>
      </c>
      <c r="I14" s="1">
        <v>333428</v>
      </c>
      <c r="J14" s="1">
        <v>332636</v>
      </c>
      <c r="N14" s="1"/>
      <c r="O14" s="1"/>
      <c r="P14" s="1"/>
      <c r="Q14" s="1"/>
    </row>
    <row r="15" spans="1:17" x14ac:dyDescent="0.25">
      <c r="A15" t="s">
        <v>20</v>
      </c>
      <c r="B15" t="s">
        <v>11</v>
      </c>
      <c r="C15" s="1">
        <v>235</v>
      </c>
      <c r="D15" s="1">
        <v>41870</v>
      </c>
      <c r="E15" s="1">
        <v>28507</v>
      </c>
      <c r="F15" s="1">
        <v>12247</v>
      </c>
      <c r="G15" s="1">
        <v>4681</v>
      </c>
      <c r="H15" s="1">
        <v>7566</v>
      </c>
      <c r="I15" s="1">
        <v>170710</v>
      </c>
      <c r="J15" s="1">
        <v>169919</v>
      </c>
      <c r="N15" s="1"/>
      <c r="O15" s="1"/>
      <c r="P15" s="1"/>
      <c r="Q15" s="1"/>
    </row>
    <row r="16" spans="1:17" x14ac:dyDescent="0.25">
      <c r="A16" t="s">
        <v>20</v>
      </c>
      <c r="B16" t="s">
        <v>12</v>
      </c>
      <c r="C16" s="1">
        <v>93</v>
      </c>
      <c r="D16" s="1">
        <v>24543</v>
      </c>
      <c r="E16" s="1">
        <v>16983</v>
      </c>
      <c r="F16" s="1">
        <v>6270</v>
      </c>
      <c r="G16" s="1">
        <v>3332</v>
      </c>
      <c r="H16" s="1">
        <v>2937</v>
      </c>
      <c r="I16" s="1">
        <v>76445</v>
      </c>
      <c r="J16" s="1">
        <v>76445</v>
      </c>
      <c r="N16" s="1"/>
      <c r="O16" s="1"/>
      <c r="P16" s="1"/>
      <c r="Q16" s="1"/>
    </row>
    <row r="17" spans="1:17" x14ac:dyDescent="0.25">
      <c r="A17" t="s">
        <v>20</v>
      </c>
      <c r="B17" t="s">
        <v>13</v>
      </c>
      <c r="C17" s="1">
        <v>129</v>
      </c>
      <c r="D17" s="1">
        <v>96251</v>
      </c>
      <c r="E17" s="1">
        <v>88214</v>
      </c>
      <c r="F17" s="1">
        <v>29669</v>
      </c>
      <c r="G17" s="1">
        <v>24686</v>
      </c>
      <c r="H17" s="1">
        <v>4983</v>
      </c>
      <c r="I17" s="1">
        <v>86273</v>
      </c>
      <c r="J17" s="1">
        <v>86272</v>
      </c>
      <c r="N17" s="1"/>
      <c r="O17" s="1"/>
      <c r="P17" s="1"/>
      <c r="Q17" s="1"/>
    </row>
    <row r="18" spans="1:17" x14ac:dyDescent="0.25">
      <c r="A18" t="s">
        <v>21</v>
      </c>
      <c r="B18" t="s">
        <v>10</v>
      </c>
      <c r="C18" s="1">
        <v>156230</v>
      </c>
      <c r="D18" s="1">
        <v>326128</v>
      </c>
      <c r="E18" s="1">
        <v>226262</v>
      </c>
      <c r="F18" s="1">
        <v>89310</v>
      </c>
      <c r="G18" s="1">
        <v>50691</v>
      </c>
      <c r="H18" s="1">
        <v>38619</v>
      </c>
      <c r="I18" s="1">
        <v>1172408</v>
      </c>
      <c r="J18" s="1">
        <v>1016151</v>
      </c>
      <c r="N18" s="1"/>
      <c r="O18" s="1"/>
      <c r="P18" s="1"/>
      <c r="Q18" s="1"/>
    </row>
    <row r="19" spans="1:17" x14ac:dyDescent="0.25">
      <c r="A19" t="s">
        <v>21</v>
      </c>
      <c r="B19" t="s">
        <v>11</v>
      </c>
      <c r="C19" s="1">
        <v>152874</v>
      </c>
      <c r="D19" s="1">
        <v>147456</v>
      </c>
      <c r="E19" s="1">
        <v>85279</v>
      </c>
      <c r="F19" s="1">
        <v>39929</v>
      </c>
      <c r="G19" s="1">
        <v>14164</v>
      </c>
      <c r="H19" s="1">
        <v>25765</v>
      </c>
      <c r="I19" s="1">
        <v>920127</v>
      </c>
      <c r="J19" s="1">
        <v>765147</v>
      </c>
      <c r="N19" s="1"/>
      <c r="O19" s="1"/>
      <c r="P19" s="1"/>
      <c r="Q19" s="1"/>
    </row>
    <row r="20" spans="1:17" x14ac:dyDescent="0.25">
      <c r="A20" t="s">
        <v>21</v>
      </c>
      <c r="B20" t="s">
        <v>12</v>
      </c>
      <c r="C20" s="1">
        <v>1905</v>
      </c>
      <c r="D20" s="1">
        <v>41698</v>
      </c>
      <c r="E20" s="1">
        <v>26798</v>
      </c>
      <c r="F20" s="1">
        <v>10626</v>
      </c>
      <c r="G20" s="1">
        <v>5528</v>
      </c>
      <c r="H20" s="1">
        <v>5098</v>
      </c>
      <c r="I20" s="1">
        <v>121338</v>
      </c>
      <c r="J20" s="1">
        <v>120638</v>
      </c>
      <c r="N20" s="1"/>
      <c r="O20" s="1"/>
      <c r="P20" s="1"/>
      <c r="Q20" s="1"/>
    </row>
    <row r="21" spans="1:17" x14ac:dyDescent="0.25">
      <c r="A21" t="s">
        <v>21</v>
      </c>
      <c r="B21" t="s">
        <v>13</v>
      </c>
      <c r="C21" s="1">
        <v>1451</v>
      </c>
      <c r="D21" s="1">
        <v>136974</v>
      </c>
      <c r="E21" s="1">
        <v>114184</v>
      </c>
      <c r="F21" s="1">
        <v>38755</v>
      </c>
      <c r="G21" s="1">
        <v>30999</v>
      </c>
      <c r="H21" s="1">
        <v>7756</v>
      </c>
      <c r="I21" s="1">
        <v>130943</v>
      </c>
      <c r="J21" s="1">
        <v>130366</v>
      </c>
      <c r="N21" s="1"/>
      <c r="O21" s="1"/>
      <c r="P21" s="1"/>
      <c r="Q21" s="1"/>
    </row>
    <row r="24" spans="1:17" x14ac:dyDescent="0.25">
      <c r="C24" t="s">
        <v>2</v>
      </c>
      <c r="D24" t="s">
        <v>3</v>
      </c>
      <c r="E24" t="s">
        <v>4</v>
      </c>
      <c r="F24" t="s">
        <v>5</v>
      </c>
      <c r="G24" t="s">
        <v>6</v>
      </c>
      <c r="H24" t="s">
        <v>7</v>
      </c>
      <c r="I24" t="s">
        <v>8</v>
      </c>
      <c r="J24" t="s">
        <v>9</v>
      </c>
      <c r="K24" s="6" t="s">
        <v>28</v>
      </c>
      <c r="L24" s="6" t="s">
        <v>29</v>
      </c>
      <c r="M24" s="6" t="s">
        <v>30</v>
      </c>
      <c r="N24" s="6" t="s">
        <v>31</v>
      </c>
    </row>
    <row r="25" spans="1:17" x14ac:dyDescent="0.25">
      <c r="A25" t="s">
        <v>24</v>
      </c>
      <c r="B25" t="s">
        <v>10</v>
      </c>
      <c r="C25" s="1">
        <f>C2</f>
        <v>138387</v>
      </c>
      <c r="D25" s="1">
        <f t="shared" ref="D25:J25" si="0">D2</f>
        <v>36116</v>
      </c>
      <c r="E25" s="1">
        <f t="shared" si="0"/>
        <v>22068</v>
      </c>
      <c r="F25" s="1">
        <f t="shared" si="0"/>
        <v>12118</v>
      </c>
      <c r="G25" s="1">
        <f t="shared" si="0"/>
        <v>6373</v>
      </c>
      <c r="H25" s="1">
        <f t="shared" si="0"/>
        <v>5745</v>
      </c>
      <c r="I25" s="1">
        <f t="shared" si="0"/>
        <v>322213</v>
      </c>
      <c r="J25" s="1">
        <f t="shared" si="0"/>
        <v>191440</v>
      </c>
      <c r="K25" s="7">
        <f>D25*1000000/I25</f>
        <v>112087.34594817714</v>
      </c>
      <c r="L25" s="7">
        <f>F25*1000000/I25</f>
        <v>37608.662592756962</v>
      </c>
      <c r="M25" s="8">
        <f>H25/F25</f>
        <v>0.47408813335533917</v>
      </c>
      <c r="N25" s="8">
        <f>G25/D25</f>
        <v>0.1764591870639052</v>
      </c>
    </row>
    <row r="26" spans="1:17" x14ac:dyDescent="0.25">
      <c r="B26" t="s">
        <v>22</v>
      </c>
      <c r="C26" s="1">
        <f>C3</f>
        <v>136945</v>
      </c>
      <c r="D26" s="1">
        <f t="shared" ref="D26:J26" si="1">D3</f>
        <v>31376</v>
      </c>
      <c r="E26" s="1">
        <f t="shared" si="1"/>
        <v>18867</v>
      </c>
      <c r="F26" s="1">
        <f t="shared" si="1"/>
        <v>10363</v>
      </c>
      <c r="G26" s="1">
        <f t="shared" si="1"/>
        <v>4953</v>
      </c>
      <c r="H26" s="1">
        <f t="shared" si="1"/>
        <v>5411</v>
      </c>
      <c r="I26" s="1">
        <f t="shared" si="1"/>
        <v>316312</v>
      </c>
      <c r="J26" s="1">
        <f t="shared" si="1"/>
        <v>186110</v>
      </c>
      <c r="K26" s="7">
        <f t="shared" ref="K26:K39" si="2">D26*1000000/I26</f>
        <v>99193.201649004783</v>
      </c>
      <c r="L26" s="7">
        <f t="shared" ref="L26:L39" si="3">F26*1000000/I26</f>
        <v>32761.956549229875</v>
      </c>
      <c r="M26" s="8">
        <f t="shared" ref="M26:M39" si="4">H26/F26</f>
        <v>0.52214609669014767</v>
      </c>
      <c r="N26" s="8">
        <f t="shared" ref="N26:N39" si="5">G26/D26</f>
        <v>0.15785951045385008</v>
      </c>
    </row>
    <row r="27" spans="1:17" x14ac:dyDescent="0.25">
      <c r="B27" t="s">
        <v>23</v>
      </c>
      <c r="C27" s="1">
        <f>SUM(C4:C5)</f>
        <v>1442</v>
      </c>
      <c r="D27" s="1">
        <f t="shared" ref="D27:J27" si="6">SUM(D4:D5)</f>
        <v>4740</v>
      </c>
      <c r="E27" s="1">
        <f t="shared" si="6"/>
        <v>3202</v>
      </c>
      <c r="F27" s="1">
        <f t="shared" si="6"/>
        <v>1755</v>
      </c>
      <c r="G27" s="1">
        <f t="shared" si="6"/>
        <v>1421</v>
      </c>
      <c r="H27" s="1">
        <f t="shared" si="6"/>
        <v>334</v>
      </c>
      <c r="I27" s="1">
        <f t="shared" si="6"/>
        <v>5900</v>
      </c>
      <c r="J27" s="1">
        <f t="shared" si="6"/>
        <v>5330</v>
      </c>
      <c r="K27" s="7">
        <f t="shared" si="2"/>
        <v>803389.83050847461</v>
      </c>
      <c r="L27" s="7">
        <f t="shared" si="3"/>
        <v>297457.62711864407</v>
      </c>
      <c r="M27" s="8">
        <f t="shared" si="4"/>
        <v>0.19031339031339031</v>
      </c>
      <c r="N27" s="8">
        <f t="shared" si="5"/>
        <v>0.299789029535865</v>
      </c>
    </row>
    <row r="28" spans="1:17" x14ac:dyDescent="0.25">
      <c r="A28" t="s">
        <v>25</v>
      </c>
      <c r="B28" t="s">
        <v>10</v>
      </c>
      <c r="C28" s="1">
        <f>C6</f>
        <v>14740</v>
      </c>
      <c r="D28" s="1">
        <f>D6</f>
        <v>60217</v>
      </c>
      <c r="E28" s="1">
        <f t="shared" ref="E28:J28" si="7">E6</f>
        <v>27242</v>
      </c>
      <c r="F28" s="1">
        <f t="shared" si="7"/>
        <v>12974</v>
      </c>
      <c r="G28" s="1">
        <f t="shared" si="7"/>
        <v>4263</v>
      </c>
      <c r="H28" s="1">
        <f t="shared" si="7"/>
        <v>8712</v>
      </c>
      <c r="I28" s="1">
        <f t="shared" si="7"/>
        <v>281981</v>
      </c>
      <c r="J28" s="1">
        <f t="shared" si="7"/>
        <v>263052</v>
      </c>
      <c r="K28" s="7">
        <f t="shared" si="2"/>
        <v>213549.84910330837</v>
      </c>
      <c r="L28" s="7">
        <f t="shared" si="3"/>
        <v>46010.192176068602</v>
      </c>
      <c r="M28" s="8">
        <f t="shared" si="4"/>
        <v>0.67149683983351316</v>
      </c>
      <c r="N28" s="8">
        <f t="shared" si="5"/>
        <v>7.079396183801917E-2</v>
      </c>
    </row>
    <row r="29" spans="1:17" x14ac:dyDescent="0.25">
      <c r="B29" t="s">
        <v>22</v>
      </c>
      <c r="C29" s="1">
        <f>C7</f>
        <v>13626</v>
      </c>
      <c r="D29" s="1">
        <f>D7</f>
        <v>40728</v>
      </c>
      <c r="E29" s="1">
        <f t="shared" ref="E29:J29" si="8">E7</f>
        <v>18871</v>
      </c>
      <c r="F29" s="1">
        <f t="shared" si="8"/>
        <v>9572</v>
      </c>
      <c r="G29" s="1">
        <f t="shared" si="8"/>
        <v>2308</v>
      </c>
      <c r="H29" s="1">
        <f t="shared" si="8"/>
        <v>7264</v>
      </c>
      <c r="I29" s="1">
        <f t="shared" si="8"/>
        <v>257242</v>
      </c>
      <c r="J29" s="1">
        <f t="shared" si="8"/>
        <v>238687</v>
      </c>
      <c r="K29" s="7">
        <f t="shared" si="2"/>
        <v>158325.62334299998</v>
      </c>
      <c r="L29" s="7">
        <f t="shared" si="3"/>
        <v>37210.097884482318</v>
      </c>
      <c r="M29" s="8">
        <f t="shared" si="4"/>
        <v>0.75888006686167986</v>
      </c>
      <c r="N29" s="8">
        <f t="shared" si="5"/>
        <v>5.6668630917305049E-2</v>
      </c>
    </row>
    <row r="30" spans="1:17" x14ac:dyDescent="0.25">
      <c r="B30" t="s">
        <v>23</v>
      </c>
      <c r="C30" s="1">
        <f>SUM(C8:C9)</f>
        <v>1113</v>
      </c>
      <c r="D30" s="1">
        <f>SUM(D8:D9)</f>
        <v>19490</v>
      </c>
      <c r="E30" s="1">
        <f t="shared" ref="E30:J30" si="9">SUM(E8:E9)</f>
        <v>8371</v>
      </c>
      <c r="F30" s="1">
        <f t="shared" si="9"/>
        <v>3402</v>
      </c>
      <c r="G30" s="1">
        <f t="shared" si="9"/>
        <v>1955</v>
      </c>
      <c r="H30" s="1">
        <f t="shared" si="9"/>
        <v>1448</v>
      </c>
      <c r="I30" s="1">
        <f>SUM(I8:I9)</f>
        <v>24739</v>
      </c>
      <c r="J30" s="1">
        <f t="shared" si="9"/>
        <v>24365</v>
      </c>
      <c r="K30" s="7">
        <f>D30*1000000/I30</f>
        <v>787824.89187113463</v>
      </c>
      <c r="L30" s="7">
        <f t="shared" si="3"/>
        <v>137515.66352722421</v>
      </c>
      <c r="M30" s="8">
        <f t="shared" si="4"/>
        <v>0.42563198118753676</v>
      </c>
      <c r="N30" s="8">
        <f t="shared" si="5"/>
        <v>0.10030785017957927</v>
      </c>
    </row>
    <row r="31" spans="1:17" x14ac:dyDescent="0.25">
      <c r="A31" t="s">
        <v>26</v>
      </c>
      <c r="B31" t="s">
        <v>10</v>
      </c>
      <c r="C31" s="1">
        <f>C10</f>
        <v>2646</v>
      </c>
      <c r="D31" s="1">
        <f>D10</f>
        <v>67132</v>
      </c>
      <c r="E31" s="1">
        <f t="shared" ref="E31:J31" si="10">E10</f>
        <v>43247</v>
      </c>
      <c r="F31" s="1">
        <f t="shared" si="10"/>
        <v>16032</v>
      </c>
      <c r="G31" s="1">
        <f t="shared" si="10"/>
        <v>7356</v>
      </c>
      <c r="H31" s="1">
        <f t="shared" si="10"/>
        <v>8676</v>
      </c>
      <c r="I31" s="1">
        <f t="shared" si="10"/>
        <v>234786</v>
      </c>
      <c r="J31" s="1">
        <f t="shared" si="10"/>
        <v>229023</v>
      </c>
      <c r="K31" s="7">
        <f t="shared" si="2"/>
        <v>285928.46251480072</v>
      </c>
      <c r="L31" s="7">
        <f t="shared" si="3"/>
        <v>68283.458127827049</v>
      </c>
      <c r="M31" s="8">
        <f t="shared" si="4"/>
        <v>0.54116766467065869</v>
      </c>
      <c r="N31" s="8">
        <f t="shared" si="5"/>
        <v>0.10957516534588571</v>
      </c>
    </row>
    <row r="32" spans="1:17" x14ac:dyDescent="0.25">
      <c r="B32" t="s">
        <v>22</v>
      </c>
      <c r="C32" s="1">
        <f>C11</f>
        <v>2067</v>
      </c>
      <c r="D32" s="1">
        <f>D11</f>
        <v>33482</v>
      </c>
      <c r="E32" s="1">
        <f t="shared" ref="E32:J32" si="11">E11</f>
        <v>19034</v>
      </c>
      <c r="F32" s="1">
        <f t="shared" si="11"/>
        <v>7747</v>
      </c>
      <c r="G32" s="1">
        <f t="shared" si="11"/>
        <v>2222</v>
      </c>
      <c r="H32" s="1">
        <f t="shared" si="11"/>
        <v>5525</v>
      </c>
      <c r="I32" s="1">
        <f t="shared" si="11"/>
        <v>175862</v>
      </c>
      <c r="J32" s="1">
        <f t="shared" si="11"/>
        <v>170430</v>
      </c>
      <c r="K32" s="7">
        <f t="shared" si="2"/>
        <v>190387.91779918346</v>
      </c>
      <c r="L32" s="7">
        <f t="shared" si="3"/>
        <v>44051.585902582709</v>
      </c>
      <c r="M32" s="8">
        <f t="shared" si="4"/>
        <v>0.71317929521104939</v>
      </c>
      <c r="N32" s="8">
        <f t="shared" si="5"/>
        <v>6.6364016486470348E-2</v>
      </c>
    </row>
    <row r="33" spans="1:14" x14ac:dyDescent="0.25">
      <c r="B33" t="s">
        <v>23</v>
      </c>
      <c r="C33" s="1">
        <f>SUM(C12:C13)</f>
        <v>578</v>
      </c>
      <c r="D33" s="1">
        <f>SUM(D12:D13)</f>
        <v>33649</v>
      </c>
      <c r="E33" s="1">
        <f t="shared" ref="E33:J33" si="12">SUM(E12:E13)</f>
        <v>24212</v>
      </c>
      <c r="F33" s="1">
        <f t="shared" si="12"/>
        <v>8285</v>
      </c>
      <c r="G33" s="1">
        <f t="shared" si="12"/>
        <v>5133</v>
      </c>
      <c r="H33" s="1">
        <f t="shared" si="12"/>
        <v>3152</v>
      </c>
      <c r="I33" s="1">
        <f t="shared" si="12"/>
        <v>58923</v>
      </c>
      <c r="J33" s="1">
        <f t="shared" si="12"/>
        <v>58593</v>
      </c>
      <c r="K33" s="7">
        <f t="shared" si="2"/>
        <v>571067.32515316596</v>
      </c>
      <c r="L33" s="7">
        <f t="shared" si="3"/>
        <v>140607.23316871171</v>
      </c>
      <c r="M33" s="8">
        <f t="shared" si="4"/>
        <v>0.38044659022329513</v>
      </c>
      <c r="N33" s="8">
        <f t="shared" si="5"/>
        <v>0.15254539510832418</v>
      </c>
    </row>
    <row r="34" spans="1:14" x14ac:dyDescent="0.25">
      <c r="A34" t="s">
        <v>27</v>
      </c>
      <c r="B34" t="s">
        <v>10</v>
      </c>
      <c r="C34" s="1">
        <f>C14</f>
        <v>457</v>
      </c>
      <c r="D34" s="1">
        <f t="shared" ref="D34:J34" si="13">D14</f>
        <v>162663</v>
      </c>
      <c r="E34" s="1">
        <f t="shared" si="13"/>
        <v>133705</v>
      </c>
      <c r="F34" s="1">
        <f t="shared" si="13"/>
        <v>48186</v>
      </c>
      <c r="G34" s="1">
        <f t="shared" si="13"/>
        <v>32700</v>
      </c>
      <c r="H34" s="1">
        <f t="shared" si="13"/>
        <v>15486</v>
      </c>
      <c r="I34" s="1">
        <f t="shared" si="13"/>
        <v>333428</v>
      </c>
      <c r="J34" s="1">
        <f t="shared" si="13"/>
        <v>332636</v>
      </c>
      <c r="K34" s="7">
        <f t="shared" si="2"/>
        <v>487850.45047206595</v>
      </c>
      <c r="L34" s="7">
        <f t="shared" si="3"/>
        <v>144516.95718415969</v>
      </c>
      <c r="M34" s="8">
        <f t="shared" si="4"/>
        <v>0.32137965384136469</v>
      </c>
      <c r="N34" s="8">
        <f t="shared" si="5"/>
        <v>0.2010291215580679</v>
      </c>
    </row>
    <row r="35" spans="1:14" x14ac:dyDescent="0.25">
      <c r="B35" t="s">
        <v>22</v>
      </c>
      <c r="C35" s="1">
        <f>C15</f>
        <v>235</v>
      </c>
      <c r="D35" s="1">
        <f t="shared" ref="D35:J35" si="14">D15</f>
        <v>41870</v>
      </c>
      <c r="E35" s="1">
        <f t="shared" si="14"/>
        <v>28507</v>
      </c>
      <c r="F35" s="1">
        <f t="shared" si="14"/>
        <v>12247</v>
      </c>
      <c r="G35" s="1">
        <f t="shared" si="14"/>
        <v>4681</v>
      </c>
      <c r="H35" s="1">
        <f t="shared" si="14"/>
        <v>7566</v>
      </c>
      <c r="I35" s="1">
        <f t="shared" si="14"/>
        <v>170710</v>
      </c>
      <c r="J35" s="1">
        <f t="shared" si="14"/>
        <v>169919</v>
      </c>
      <c r="K35" s="7">
        <f t="shared" si="2"/>
        <v>245269.75572608516</v>
      </c>
      <c r="L35" s="7">
        <f t="shared" si="3"/>
        <v>71741.549997071052</v>
      </c>
      <c r="M35" s="8">
        <f t="shared" si="4"/>
        <v>0.61778394708908302</v>
      </c>
      <c r="N35" s="8">
        <f t="shared" si="5"/>
        <v>0.11179842369238117</v>
      </c>
    </row>
    <row r="36" spans="1:14" x14ac:dyDescent="0.25">
      <c r="B36" t="s">
        <v>23</v>
      </c>
      <c r="C36" s="1">
        <f>SUM(C16:C17)</f>
        <v>222</v>
      </c>
      <c r="D36" s="1">
        <f t="shared" ref="D36:J36" si="15">SUM(D16:D17)</f>
        <v>120794</v>
      </c>
      <c r="E36" s="1">
        <f t="shared" si="15"/>
        <v>105197</v>
      </c>
      <c r="F36" s="1">
        <f t="shared" si="15"/>
        <v>35939</v>
      </c>
      <c r="G36" s="1">
        <f t="shared" si="15"/>
        <v>28018</v>
      </c>
      <c r="H36" s="1">
        <f t="shared" si="15"/>
        <v>7920</v>
      </c>
      <c r="I36" s="1">
        <f t="shared" si="15"/>
        <v>162718</v>
      </c>
      <c r="J36" s="1">
        <f t="shared" si="15"/>
        <v>162717</v>
      </c>
      <c r="K36" s="7">
        <f t="shared" si="2"/>
        <v>742351.79881758627</v>
      </c>
      <c r="L36" s="7">
        <f t="shared" si="3"/>
        <v>220866.77564866823</v>
      </c>
      <c r="M36" s="8">
        <f t="shared" si="4"/>
        <v>0.22037341050112691</v>
      </c>
      <c r="N36" s="8">
        <f t="shared" si="5"/>
        <v>0.23194860671887677</v>
      </c>
    </row>
    <row r="37" spans="1:14" x14ac:dyDescent="0.25">
      <c r="A37" t="s">
        <v>21</v>
      </c>
      <c r="B37" t="s">
        <v>10</v>
      </c>
      <c r="C37" s="1">
        <f>C18</f>
        <v>156230</v>
      </c>
      <c r="D37" s="1">
        <f>D18</f>
        <v>326128</v>
      </c>
      <c r="E37" s="1">
        <f t="shared" ref="E37:J37" si="16">E18</f>
        <v>226262</v>
      </c>
      <c r="F37" s="1">
        <f t="shared" si="16"/>
        <v>89310</v>
      </c>
      <c r="G37" s="1">
        <f t="shared" si="16"/>
        <v>50691</v>
      </c>
      <c r="H37" s="1">
        <f t="shared" si="16"/>
        <v>38619</v>
      </c>
      <c r="I37" s="1">
        <f t="shared" si="16"/>
        <v>1172408</v>
      </c>
      <c r="J37" s="1">
        <f t="shared" si="16"/>
        <v>1016151</v>
      </c>
      <c r="K37" s="7">
        <f t="shared" si="2"/>
        <v>278169.37448396801</v>
      </c>
      <c r="L37" s="7">
        <f t="shared" si="3"/>
        <v>76176.552872378903</v>
      </c>
      <c r="M37" s="8">
        <f t="shared" si="4"/>
        <v>0.43241518307020488</v>
      </c>
      <c r="N37" s="8">
        <f t="shared" si="5"/>
        <v>0.15543283618701859</v>
      </c>
    </row>
    <row r="38" spans="1:14" x14ac:dyDescent="0.25">
      <c r="B38" t="s">
        <v>22</v>
      </c>
      <c r="C38" s="1">
        <f>C19</f>
        <v>152874</v>
      </c>
      <c r="D38" s="1">
        <f t="shared" ref="D38:J38" si="17">D19</f>
        <v>147456</v>
      </c>
      <c r="E38" s="1">
        <f t="shared" si="17"/>
        <v>85279</v>
      </c>
      <c r="F38" s="1">
        <f t="shared" si="17"/>
        <v>39929</v>
      </c>
      <c r="G38" s="1">
        <f t="shared" si="17"/>
        <v>14164</v>
      </c>
      <c r="H38" s="1">
        <f t="shared" si="17"/>
        <v>25765</v>
      </c>
      <c r="I38" s="1">
        <f t="shared" si="17"/>
        <v>920127</v>
      </c>
      <c r="J38" s="1">
        <f t="shared" si="17"/>
        <v>765147</v>
      </c>
      <c r="K38" s="7">
        <f t="shared" si="2"/>
        <v>160256.13855478645</v>
      </c>
      <c r="L38" s="7">
        <f t="shared" si="3"/>
        <v>43395.096546455003</v>
      </c>
      <c r="M38" s="8">
        <f t="shared" si="4"/>
        <v>0.6452703548799118</v>
      </c>
      <c r="N38" s="8">
        <f t="shared" si="5"/>
        <v>9.6055772569444448E-2</v>
      </c>
    </row>
    <row r="39" spans="1:14" x14ac:dyDescent="0.25">
      <c r="B39" t="s">
        <v>23</v>
      </c>
      <c r="C39" s="1">
        <f>SUM(C20:C21)</f>
        <v>3356</v>
      </c>
      <c r="D39" s="1">
        <f t="shared" ref="D39:J39" si="18">SUM(D20:D21)</f>
        <v>178672</v>
      </c>
      <c r="E39" s="1">
        <f t="shared" si="18"/>
        <v>140982</v>
      </c>
      <c r="F39" s="1">
        <f t="shared" si="18"/>
        <v>49381</v>
      </c>
      <c r="G39" s="1">
        <f t="shared" si="18"/>
        <v>36527</v>
      </c>
      <c r="H39" s="1">
        <f t="shared" si="18"/>
        <v>12854</v>
      </c>
      <c r="I39" s="1">
        <f t="shared" si="18"/>
        <v>252281</v>
      </c>
      <c r="J39" s="1">
        <f t="shared" si="18"/>
        <v>251004</v>
      </c>
      <c r="K39" s="7">
        <f t="shared" si="2"/>
        <v>708226.14465615724</v>
      </c>
      <c r="L39" s="7">
        <f t="shared" si="3"/>
        <v>195738.08570601829</v>
      </c>
      <c r="M39" s="8">
        <f t="shared" si="4"/>
        <v>0.26030254551345661</v>
      </c>
      <c r="N39" s="8">
        <f t="shared" si="5"/>
        <v>0.20443606161010119</v>
      </c>
    </row>
  </sheetData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workbookViewId="0">
      <selection activeCell="C26" sqref="C26"/>
    </sheetView>
  </sheetViews>
  <sheetFormatPr defaultRowHeight="15" x14ac:dyDescent="0.25"/>
  <cols>
    <col min="1" max="1" width="37.42578125" bestFit="1" customWidth="1"/>
    <col min="2" max="2" width="13.140625" bestFit="1" customWidth="1"/>
  </cols>
  <sheetData>
    <row r="1" spans="1:20" x14ac:dyDescent="0.25">
      <c r="A1" t="s">
        <v>0</v>
      </c>
      <c r="B1" t="s">
        <v>32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6" t="s">
        <v>33</v>
      </c>
      <c r="L1" s="6" t="s">
        <v>34</v>
      </c>
      <c r="M1" t="s">
        <v>35</v>
      </c>
      <c r="N1" s="6" t="s">
        <v>36</v>
      </c>
      <c r="O1" t="s">
        <v>37</v>
      </c>
      <c r="P1" t="s">
        <v>38</v>
      </c>
      <c r="Q1" s="6" t="s">
        <v>39</v>
      </c>
      <c r="R1" t="s">
        <v>40</v>
      </c>
    </row>
    <row r="2" spans="1:20" x14ac:dyDescent="0.25">
      <c r="A2" t="s">
        <v>10</v>
      </c>
      <c r="B2" t="s">
        <v>10</v>
      </c>
      <c r="C2" s="1">
        <v>156230</v>
      </c>
      <c r="D2" s="1">
        <v>326128</v>
      </c>
      <c r="E2" s="1">
        <v>226262</v>
      </c>
      <c r="F2" s="1">
        <v>89310</v>
      </c>
      <c r="G2" s="1">
        <v>50691</v>
      </c>
      <c r="H2" s="1">
        <v>38619</v>
      </c>
      <c r="I2" s="1">
        <v>1172408</v>
      </c>
      <c r="J2" s="1">
        <v>1016151</v>
      </c>
      <c r="K2" s="8">
        <v>0.432</v>
      </c>
      <c r="L2" s="7">
        <v>278169</v>
      </c>
      <c r="M2" s="1">
        <v>320944</v>
      </c>
      <c r="N2" s="7">
        <v>76177</v>
      </c>
      <c r="O2" s="1">
        <v>87891</v>
      </c>
      <c r="P2" s="3">
        <v>0.27400000000000002</v>
      </c>
      <c r="Q2" s="8">
        <v>0.155</v>
      </c>
      <c r="R2" s="1">
        <v>7.5</v>
      </c>
      <c r="T2" s="1"/>
    </row>
    <row r="3" spans="1:20" x14ac:dyDescent="0.25">
      <c r="A3" t="s">
        <v>10</v>
      </c>
      <c r="B3" t="s">
        <v>41</v>
      </c>
      <c r="C3" s="1">
        <v>155773</v>
      </c>
      <c r="D3" s="1">
        <v>163465</v>
      </c>
      <c r="E3" s="1">
        <v>92557</v>
      </c>
      <c r="F3" s="1">
        <v>41124</v>
      </c>
      <c r="G3" s="1">
        <v>17992</v>
      </c>
      <c r="H3" s="1">
        <v>23133</v>
      </c>
      <c r="I3" s="1">
        <v>838980</v>
      </c>
      <c r="J3" s="1">
        <v>683515</v>
      </c>
      <c r="K3" s="8">
        <v>0.56299999999999994</v>
      </c>
      <c r="L3" s="7">
        <v>194837</v>
      </c>
      <c r="M3" s="1">
        <v>239153</v>
      </c>
      <c r="N3" s="7">
        <v>49017</v>
      </c>
      <c r="O3" s="1">
        <v>60166</v>
      </c>
      <c r="P3" s="3">
        <v>0.252</v>
      </c>
      <c r="Q3" s="8">
        <v>0.11</v>
      </c>
      <c r="R3" s="1">
        <v>5.4</v>
      </c>
      <c r="T3" s="1"/>
    </row>
    <row r="4" spans="1:20" x14ac:dyDescent="0.25">
      <c r="A4" t="s">
        <v>10</v>
      </c>
      <c r="B4" t="s">
        <v>42</v>
      </c>
      <c r="C4" s="1">
        <v>457</v>
      </c>
      <c r="D4" s="1">
        <v>162663</v>
      </c>
      <c r="E4" s="1">
        <v>133705</v>
      </c>
      <c r="F4" s="1">
        <v>48186</v>
      </c>
      <c r="G4" s="1">
        <v>32700</v>
      </c>
      <c r="H4" s="1">
        <v>15486</v>
      </c>
      <c r="I4" s="1">
        <v>333428</v>
      </c>
      <c r="J4" s="1">
        <v>332636</v>
      </c>
      <c r="K4" s="8">
        <v>0.32100000000000001</v>
      </c>
      <c r="L4" s="7">
        <v>487852</v>
      </c>
      <c r="M4" s="1">
        <v>489013</v>
      </c>
      <c r="N4" s="7">
        <v>144517</v>
      </c>
      <c r="O4" s="1">
        <v>144861</v>
      </c>
      <c r="P4" s="3">
        <v>0.29599999999999999</v>
      </c>
      <c r="Q4" s="8">
        <v>0.20100000000000001</v>
      </c>
      <c r="R4" s="1">
        <v>728.9</v>
      </c>
      <c r="T4" s="1"/>
    </row>
    <row r="5" spans="1:20" x14ac:dyDescent="0.25">
      <c r="A5" t="s">
        <v>43</v>
      </c>
      <c r="B5" t="s">
        <v>10</v>
      </c>
      <c r="C5" s="1">
        <v>5133</v>
      </c>
      <c r="D5" s="1">
        <v>112300</v>
      </c>
      <c r="E5" s="1">
        <v>105950</v>
      </c>
      <c r="F5" s="1">
        <v>36957</v>
      </c>
      <c r="G5" s="1">
        <v>27489</v>
      </c>
      <c r="H5" s="1">
        <v>9468</v>
      </c>
      <c r="I5" s="1">
        <v>188999</v>
      </c>
      <c r="J5" s="1">
        <v>185890</v>
      </c>
      <c r="K5" s="8">
        <v>0.25600000000000001</v>
      </c>
      <c r="L5" s="7">
        <v>594182</v>
      </c>
      <c r="M5" s="1">
        <v>604119</v>
      </c>
      <c r="N5" s="7">
        <v>195542</v>
      </c>
      <c r="O5" s="1">
        <v>198813</v>
      </c>
      <c r="P5" s="3">
        <v>0.32900000000000001</v>
      </c>
      <c r="Q5" s="8">
        <v>0.245</v>
      </c>
      <c r="R5" s="1">
        <v>36.799999999999997</v>
      </c>
      <c r="T5" s="1"/>
    </row>
    <row r="6" spans="1:20" x14ac:dyDescent="0.25">
      <c r="A6" t="s">
        <v>14</v>
      </c>
      <c r="B6" t="s">
        <v>10</v>
      </c>
      <c r="C6" s="1">
        <v>28080</v>
      </c>
      <c r="D6" s="1">
        <v>9316</v>
      </c>
      <c r="E6" s="1">
        <v>8501</v>
      </c>
      <c r="F6" s="1">
        <v>3363</v>
      </c>
      <c r="G6" s="1">
        <v>1394</v>
      </c>
      <c r="H6" s="1">
        <v>1969</v>
      </c>
      <c r="I6" s="1">
        <v>90109</v>
      </c>
      <c r="J6" s="1">
        <v>56685</v>
      </c>
      <c r="K6" s="8">
        <v>0.58599999999999997</v>
      </c>
      <c r="L6" s="7">
        <v>103385</v>
      </c>
      <c r="M6" s="1">
        <v>164346</v>
      </c>
      <c r="N6" s="7">
        <v>37322</v>
      </c>
      <c r="O6" s="1">
        <v>59329</v>
      </c>
      <c r="P6" s="3">
        <v>0.36099999999999999</v>
      </c>
      <c r="Q6" s="8">
        <v>0.15</v>
      </c>
      <c r="R6" s="1">
        <v>3.2</v>
      </c>
      <c r="T6" s="1"/>
    </row>
    <row r="7" spans="1:20" x14ac:dyDescent="0.25">
      <c r="A7" t="s">
        <v>44</v>
      </c>
      <c r="B7" t="s">
        <v>10</v>
      </c>
      <c r="C7" s="1">
        <v>37739</v>
      </c>
      <c r="D7" s="1">
        <v>102965</v>
      </c>
      <c r="E7" s="1">
        <v>29852</v>
      </c>
      <c r="F7" s="1">
        <v>15157</v>
      </c>
      <c r="G7" s="1">
        <v>6123</v>
      </c>
      <c r="H7" s="1">
        <v>9034</v>
      </c>
      <c r="I7" s="1">
        <v>325675</v>
      </c>
      <c r="J7" s="1">
        <v>291729</v>
      </c>
      <c r="K7" s="8">
        <v>0.59599999999999997</v>
      </c>
      <c r="L7" s="7">
        <v>316159</v>
      </c>
      <c r="M7" s="1">
        <v>352948</v>
      </c>
      <c r="N7" s="7">
        <v>46541</v>
      </c>
      <c r="O7" s="1">
        <v>51957</v>
      </c>
      <c r="P7" s="3">
        <v>0.14699999999999999</v>
      </c>
      <c r="Q7" s="8">
        <v>5.8999999999999997E-2</v>
      </c>
      <c r="R7" s="1">
        <v>8.6</v>
      </c>
      <c r="T7" s="1"/>
    </row>
    <row r="8" spans="1:20" x14ac:dyDescent="0.25">
      <c r="A8" t="s">
        <v>15</v>
      </c>
      <c r="B8" t="s">
        <v>10</v>
      </c>
      <c r="C8" s="1">
        <v>85278</v>
      </c>
      <c r="D8" s="1">
        <v>101547</v>
      </c>
      <c r="E8" s="1">
        <v>81959</v>
      </c>
      <c r="F8" s="1">
        <v>33833</v>
      </c>
      <c r="G8" s="1">
        <v>15686</v>
      </c>
      <c r="H8" s="1">
        <v>18147</v>
      </c>
      <c r="I8" s="1">
        <v>567624</v>
      </c>
      <c r="J8" s="1">
        <v>481847</v>
      </c>
      <c r="K8" s="8">
        <v>0.53600000000000003</v>
      </c>
      <c r="L8" s="7">
        <v>178898</v>
      </c>
      <c r="M8" s="1">
        <v>210745</v>
      </c>
      <c r="N8" s="7">
        <v>59604</v>
      </c>
      <c r="O8" s="1">
        <v>70215</v>
      </c>
      <c r="P8" s="3">
        <v>0.33300000000000002</v>
      </c>
      <c r="Q8" s="8">
        <v>0.154</v>
      </c>
      <c r="R8" s="1">
        <v>6.7</v>
      </c>
      <c r="T8" s="1"/>
    </row>
    <row r="9" spans="1:20" x14ac:dyDescent="0.25">
      <c r="A9" t="s">
        <v>43</v>
      </c>
      <c r="B9" t="s">
        <v>41</v>
      </c>
      <c r="C9" s="1">
        <v>4985</v>
      </c>
      <c r="D9" s="1">
        <v>34647</v>
      </c>
      <c r="E9" s="1">
        <v>32228</v>
      </c>
      <c r="F9" s="1">
        <v>9458</v>
      </c>
      <c r="G9" s="1">
        <v>5402</v>
      </c>
      <c r="H9" s="1">
        <v>4056</v>
      </c>
      <c r="I9" s="1">
        <v>100885</v>
      </c>
      <c r="J9" s="1">
        <v>97779</v>
      </c>
      <c r="K9" s="8">
        <v>0.42899999999999999</v>
      </c>
      <c r="L9" s="7">
        <v>343429</v>
      </c>
      <c r="M9" s="1">
        <v>354338</v>
      </c>
      <c r="N9" s="7">
        <v>93748</v>
      </c>
      <c r="O9" s="1">
        <v>96726</v>
      </c>
      <c r="P9" s="3">
        <v>0.27300000000000002</v>
      </c>
      <c r="Q9" s="8">
        <v>0.156</v>
      </c>
      <c r="R9" s="1">
        <v>20.2</v>
      </c>
      <c r="T9" s="1"/>
    </row>
    <row r="10" spans="1:20" x14ac:dyDescent="0.25">
      <c r="A10" t="s">
        <v>43</v>
      </c>
      <c r="B10" t="s">
        <v>42</v>
      </c>
      <c r="C10" s="1">
        <v>148</v>
      </c>
      <c r="D10" s="1">
        <v>77653</v>
      </c>
      <c r="E10" s="1">
        <v>73722</v>
      </c>
      <c r="F10" s="1">
        <v>27500</v>
      </c>
      <c r="G10" s="1">
        <v>22087</v>
      </c>
      <c r="H10" s="1">
        <v>5412</v>
      </c>
      <c r="I10" s="1">
        <v>88114</v>
      </c>
      <c r="J10" s="1">
        <v>88111</v>
      </c>
      <c r="K10" s="8">
        <v>0.19700000000000001</v>
      </c>
      <c r="L10" s="7">
        <v>881277</v>
      </c>
      <c r="M10" s="1">
        <v>881307</v>
      </c>
      <c r="N10" s="7">
        <v>312091</v>
      </c>
      <c r="O10" s="1">
        <v>312101</v>
      </c>
      <c r="P10" s="3">
        <v>0.35399999999999998</v>
      </c>
      <c r="Q10" s="8">
        <v>0.28399999999999997</v>
      </c>
      <c r="R10" s="1">
        <v>595.4</v>
      </c>
      <c r="T10" s="1"/>
    </row>
    <row r="11" spans="1:20" x14ac:dyDescent="0.25">
      <c r="A11" t="s">
        <v>14</v>
      </c>
      <c r="B11" t="s">
        <v>41</v>
      </c>
      <c r="C11" s="1">
        <v>28069</v>
      </c>
      <c r="D11" s="1">
        <v>8221</v>
      </c>
      <c r="E11" s="1">
        <v>7441</v>
      </c>
      <c r="F11" s="1">
        <v>3217</v>
      </c>
      <c r="G11" s="1">
        <v>1494</v>
      </c>
      <c r="H11" s="1">
        <v>1723</v>
      </c>
      <c r="I11" s="1">
        <v>85004</v>
      </c>
      <c r="J11" s="1">
        <v>51841</v>
      </c>
      <c r="K11" s="8">
        <v>0.53600000000000003</v>
      </c>
      <c r="L11" s="7">
        <v>96711</v>
      </c>
      <c r="M11" s="1">
        <v>158578</v>
      </c>
      <c r="N11" s="7">
        <v>37851</v>
      </c>
      <c r="O11" s="1">
        <v>62064</v>
      </c>
      <c r="P11" s="3">
        <v>0.39100000000000001</v>
      </c>
      <c r="Q11" s="8">
        <v>0.182</v>
      </c>
      <c r="R11" s="1">
        <v>3</v>
      </c>
      <c r="T11" s="1"/>
    </row>
    <row r="12" spans="1:20" s="4" customFormat="1" x14ac:dyDescent="0.25">
      <c r="A12" t="s">
        <v>14</v>
      </c>
      <c r="B12" t="s">
        <v>42</v>
      </c>
      <c r="C12" s="1">
        <v>11</v>
      </c>
      <c r="D12" s="1">
        <v>1095</v>
      </c>
      <c r="E12" s="1">
        <v>1060</v>
      </c>
      <c r="F12" s="1">
        <v>146</v>
      </c>
      <c r="G12" s="1">
        <v>-101</v>
      </c>
      <c r="H12" s="1">
        <v>246</v>
      </c>
      <c r="I12" s="1">
        <v>5105</v>
      </c>
      <c r="J12" s="1">
        <v>4844</v>
      </c>
      <c r="K12" s="8">
        <v>1.6930000000000001</v>
      </c>
      <c r="L12" s="7">
        <v>214509</v>
      </c>
      <c r="M12" s="1">
        <v>226078</v>
      </c>
      <c r="N12" s="7">
        <v>28513</v>
      </c>
      <c r="O12" s="1">
        <v>30051</v>
      </c>
      <c r="P12" s="3">
        <v>0.13300000000000001</v>
      </c>
      <c r="Q12" s="8">
        <v>-9.1999999999999998E-2</v>
      </c>
      <c r="R12" s="1">
        <v>464.1</v>
      </c>
      <c r="T12" s="5"/>
    </row>
    <row r="13" spans="1:20" x14ac:dyDescent="0.25">
      <c r="A13" t="s">
        <v>44</v>
      </c>
      <c r="B13" t="s">
        <v>41</v>
      </c>
      <c r="C13" s="1">
        <v>37651</v>
      </c>
      <c r="D13" s="1">
        <v>76908</v>
      </c>
      <c r="E13" s="1">
        <v>22187</v>
      </c>
      <c r="F13" s="1">
        <v>10888</v>
      </c>
      <c r="G13" s="1">
        <v>4407</v>
      </c>
      <c r="H13" s="1">
        <v>6480</v>
      </c>
      <c r="I13" s="1">
        <v>240721</v>
      </c>
      <c r="J13" s="1">
        <v>206782</v>
      </c>
      <c r="K13" s="8">
        <v>0.59499999999999997</v>
      </c>
      <c r="L13" s="7">
        <v>319490</v>
      </c>
      <c r="M13" s="1">
        <v>371927</v>
      </c>
      <c r="N13" s="7">
        <v>45229</v>
      </c>
      <c r="O13" s="1">
        <v>52653</v>
      </c>
      <c r="P13" s="3">
        <v>0.14199999999999999</v>
      </c>
      <c r="Q13" s="8">
        <v>5.7000000000000002E-2</v>
      </c>
      <c r="R13" s="1">
        <v>6.4</v>
      </c>
      <c r="T13" s="1"/>
    </row>
    <row r="14" spans="1:20" x14ac:dyDescent="0.25">
      <c r="A14" t="s">
        <v>44</v>
      </c>
      <c r="B14" t="s">
        <v>42</v>
      </c>
      <c r="C14" s="1">
        <v>88</v>
      </c>
      <c r="D14" s="1">
        <v>26057</v>
      </c>
      <c r="E14" s="1">
        <v>7665</v>
      </c>
      <c r="F14" s="1">
        <v>4270</v>
      </c>
      <c r="G14" s="1">
        <v>1716</v>
      </c>
      <c r="H14" s="1">
        <v>2554</v>
      </c>
      <c r="I14" s="1">
        <v>84954</v>
      </c>
      <c r="J14" s="1">
        <v>84947</v>
      </c>
      <c r="K14" s="8">
        <v>0.59799999999999998</v>
      </c>
      <c r="L14" s="7">
        <v>306722</v>
      </c>
      <c r="M14" s="1">
        <v>306749</v>
      </c>
      <c r="N14" s="7">
        <v>50258</v>
      </c>
      <c r="O14" s="1">
        <v>50262</v>
      </c>
      <c r="P14" s="3">
        <v>0.16400000000000001</v>
      </c>
      <c r="Q14" s="8">
        <v>6.6000000000000003E-2</v>
      </c>
      <c r="R14" s="1">
        <v>963.5</v>
      </c>
      <c r="T14" s="1"/>
    </row>
    <row r="15" spans="1:20" x14ac:dyDescent="0.25">
      <c r="A15" t="s">
        <v>15</v>
      </c>
      <c r="B15" t="s">
        <v>41</v>
      </c>
      <c r="C15" s="1">
        <v>85067</v>
      </c>
      <c r="D15" s="1">
        <v>43689</v>
      </c>
      <c r="E15" s="1">
        <v>30702</v>
      </c>
      <c r="F15" s="1">
        <v>17562</v>
      </c>
      <c r="G15" s="1">
        <v>6688</v>
      </c>
      <c r="H15" s="1">
        <v>10873</v>
      </c>
      <c r="I15" s="1">
        <v>412369</v>
      </c>
      <c r="J15" s="1">
        <v>327112</v>
      </c>
      <c r="K15" s="8">
        <v>0.61899999999999999</v>
      </c>
      <c r="L15" s="7">
        <v>105946</v>
      </c>
      <c r="M15" s="1">
        <v>133559</v>
      </c>
      <c r="N15" s="7">
        <v>42587</v>
      </c>
      <c r="O15" s="1">
        <v>53687</v>
      </c>
      <c r="P15" s="3">
        <v>0.40200000000000002</v>
      </c>
      <c r="Q15" s="8">
        <v>0.153</v>
      </c>
      <c r="R15" s="1">
        <v>4.8</v>
      </c>
      <c r="T15" s="1"/>
    </row>
    <row r="16" spans="1:20" x14ac:dyDescent="0.25">
      <c r="A16" t="s">
        <v>15</v>
      </c>
      <c r="B16" t="s">
        <v>42</v>
      </c>
      <c r="C16" s="1">
        <v>210</v>
      </c>
      <c r="D16" s="1">
        <v>57858</v>
      </c>
      <c r="E16" s="1">
        <v>51258</v>
      </c>
      <c r="F16" s="1">
        <v>16271</v>
      </c>
      <c r="G16" s="1">
        <v>8998</v>
      </c>
      <c r="H16" s="1">
        <v>7273</v>
      </c>
      <c r="I16" s="1">
        <v>155255</v>
      </c>
      <c r="J16" s="1">
        <v>154735</v>
      </c>
      <c r="K16" s="8">
        <v>0.44700000000000001</v>
      </c>
      <c r="L16" s="7">
        <v>372666</v>
      </c>
      <c r="M16" s="1">
        <v>373918</v>
      </c>
      <c r="N16" s="7">
        <v>104803</v>
      </c>
      <c r="O16" s="1">
        <v>105155</v>
      </c>
      <c r="P16" s="3">
        <v>0.28100000000000003</v>
      </c>
      <c r="Q16" s="8">
        <v>0.156</v>
      </c>
      <c r="R16" s="1">
        <v>738.3</v>
      </c>
      <c r="T16" s="1"/>
    </row>
    <row r="19" spans="3:18" x14ac:dyDescent="0.25">
      <c r="C19" s="1"/>
      <c r="D19" s="1"/>
      <c r="E19" s="1"/>
      <c r="F19" s="1"/>
      <c r="G19" s="1"/>
      <c r="H19" s="1"/>
      <c r="I19" s="1"/>
      <c r="J19" s="1"/>
      <c r="K19" s="3"/>
      <c r="L19" s="1"/>
      <c r="M19" s="1"/>
      <c r="N19" s="1"/>
      <c r="O19" s="1"/>
      <c r="P19" s="3"/>
      <c r="Q19" s="3"/>
      <c r="R19" s="1"/>
    </row>
    <row r="20" spans="3:18" x14ac:dyDescent="0.25">
      <c r="C20" s="1"/>
      <c r="D20" s="1"/>
      <c r="E20" s="1"/>
      <c r="F20" s="1"/>
      <c r="G20" s="1"/>
      <c r="H20" s="1"/>
      <c r="I20" s="1"/>
      <c r="J20" s="1"/>
      <c r="K20" s="3"/>
      <c r="L20" s="1"/>
      <c r="M20" s="1"/>
      <c r="N20" s="1"/>
      <c r="O20" s="1"/>
      <c r="P20" s="3"/>
      <c r="Q20" s="3"/>
      <c r="R20" s="1"/>
    </row>
    <row r="21" spans="3:18" x14ac:dyDescent="0.25">
      <c r="C21" s="1"/>
      <c r="D21" s="1"/>
      <c r="E21" s="1"/>
      <c r="F21" s="1"/>
      <c r="G21" s="1"/>
      <c r="H21" s="1"/>
      <c r="I21" s="1"/>
      <c r="J21" s="1"/>
      <c r="K21" s="3"/>
      <c r="L21" s="1"/>
      <c r="M21" s="1"/>
      <c r="N21" s="1"/>
      <c r="O21" s="1"/>
      <c r="P21" s="3"/>
      <c r="Q21" s="3"/>
      <c r="R21" s="1"/>
    </row>
    <row r="22" spans="3:18" x14ac:dyDescent="0.25">
      <c r="C22" s="1"/>
      <c r="D22" s="1"/>
      <c r="E22" s="1"/>
      <c r="F22" s="1"/>
      <c r="G22" s="1"/>
      <c r="H22" s="1"/>
      <c r="I22" s="1"/>
      <c r="J22" s="1"/>
      <c r="K22" s="3"/>
      <c r="L22" s="1"/>
      <c r="M22" s="1"/>
      <c r="N22" s="1"/>
      <c r="O22" s="1"/>
      <c r="P22" s="3"/>
      <c r="Q22" s="3"/>
      <c r="R22" s="1"/>
    </row>
    <row r="23" spans="3:18" x14ac:dyDescent="0.25">
      <c r="C23" s="1"/>
      <c r="D23" s="1"/>
      <c r="E23" s="1"/>
      <c r="F23" s="1"/>
      <c r="G23" s="1"/>
      <c r="H23" s="1"/>
      <c r="I23" s="1"/>
      <c r="J23" s="1"/>
      <c r="K23" s="3"/>
      <c r="L23" s="1"/>
      <c r="M23" s="1"/>
      <c r="N23" s="1"/>
      <c r="O23" s="1"/>
      <c r="P23" s="3"/>
      <c r="Q23" s="3"/>
      <c r="R23" s="1"/>
    </row>
    <row r="24" spans="3:18" x14ac:dyDescent="0.25">
      <c r="C24" s="1"/>
      <c r="D24" s="1"/>
      <c r="E24" s="1"/>
      <c r="F24" s="1"/>
      <c r="G24" s="1"/>
      <c r="H24" s="1"/>
      <c r="I24" s="1"/>
      <c r="J24" s="1"/>
      <c r="K24" s="3"/>
      <c r="L24" s="1"/>
      <c r="M24" s="1"/>
      <c r="N24" s="1"/>
      <c r="O24" s="1"/>
      <c r="P24" s="3"/>
      <c r="Q24" s="3"/>
      <c r="R24" s="1"/>
    </row>
    <row r="25" spans="3:18" x14ac:dyDescent="0.25">
      <c r="C25" s="1"/>
      <c r="D25" s="1"/>
      <c r="E25" s="1"/>
      <c r="F25" s="1"/>
      <c r="G25" s="1"/>
      <c r="H25" s="1"/>
      <c r="I25" s="1"/>
      <c r="J25" s="1"/>
      <c r="K25" s="3"/>
      <c r="L25" s="1"/>
      <c r="M25" s="1"/>
      <c r="N25" s="1"/>
      <c r="O25" s="1"/>
      <c r="P25" s="3"/>
      <c r="Q25" s="3"/>
      <c r="R25" s="1"/>
    </row>
    <row r="26" spans="3:18" x14ac:dyDescent="0.25">
      <c r="C26" s="1"/>
      <c r="D26" s="1"/>
      <c r="E26" s="1"/>
      <c r="F26" s="1"/>
      <c r="G26" s="1"/>
      <c r="H26" s="1"/>
      <c r="I26" s="1"/>
      <c r="J26" s="1"/>
      <c r="K26" s="3"/>
      <c r="L26" s="1"/>
      <c r="M26" s="1"/>
      <c r="N26" s="1"/>
      <c r="O26" s="1"/>
      <c r="P26" s="3"/>
      <c r="Q26" s="3"/>
      <c r="R26" s="1"/>
    </row>
    <row r="27" spans="3:18" x14ac:dyDescent="0.25">
      <c r="C27" s="1"/>
      <c r="D27" s="1"/>
      <c r="E27" s="1"/>
      <c r="F27" s="1"/>
      <c r="G27" s="1"/>
      <c r="H27" s="1"/>
      <c r="I27" s="1"/>
      <c r="J27" s="1"/>
      <c r="K27" s="3"/>
      <c r="L27" s="1"/>
      <c r="M27" s="1"/>
      <c r="N27" s="1"/>
      <c r="O27" s="1"/>
      <c r="P27" s="3"/>
      <c r="Q27" s="3"/>
      <c r="R27" s="1"/>
    </row>
    <row r="28" spans="3:18" x14ac:dyDescent="0.25">
      <c r="C28" s="1"/>
      <c r="D28" s="1"/>
      <c r="E28" s="1"/>
      <c r="F28" s="1"/>
      <c r="G28" s="1"/>
      <c r="H28" s="1"/>
      <c r="I28" s="1"/>
      <c r="J28" s="1"/>
      <c r="K28" s="3"/>
      <c r="L28" s="1"/>
      <c r="M28" s="1"/>
      <c r="N28" s="1"/>
      <c r="O28" s="1"/>
      <c r="P28" s="3"/>
      <c r="Q28" s="3"/>
      <c r="R28" s="1"/>
    </row>
    <row r="29" spans="3:18" x14ac:dyDescent="0.25">
      <c r="C29" s="1"/>
      <c r="D29" s="1"/>
      <c r="E29" s="1"/>
      <c r="F29" s="1"/>
      <c r="G29" s="1"/>
      <c r="H29" s="1"/>
      <c r="I29" s="1"/>
      <c r="J29" s="1"/>
      <c r="K29" s="3"/>
      <c r="L29" s="1"/>
      <c r="M29" s="1"/>
      <c r="N29" s="1"/>
      <c r="O29" s="1"/>
      <c r="P29" s="3"/>
      <c r="Q29" s="3"/>
      <c r="R29" s="1"/>
    </row>
    <row r="30" spans="3:18" x14ac:dyDescent="0.25">
      <c r="C30" s="1"/>
      <c r="D30" s="1"/>
      <c r="E30" s="1"/>
      <c r="F30" s="1"/>
      <c r="G30" s="1"/>
      <c r="H30" s="1"/>
      <c r="I30" s="1"/>
      <c r="J30" s="1"/>
      <c r="K30" s="3"/>
      <c r="L30" s="1"/>
      <c r="M30" s="1"/>
      <c r="N30" s="1"/>
      <c r="O30" s="1"/>
      <c r="P30" s="3"/>
      <c r="Q30" s="3"/>
      <c r="R30" s="1"/>
    </row>
    <row r="31" spans="3:18" x14ac:dyDescent="0.25">
      <c r="C31" s="1"/>
      <c r="D31" s="1"/>
      <c r="E31" s="1"/>
      <c r="F31" s="1"/>
      <c r="G31" s="1"/>
      <c r="H31" s="1"/>
      <c r="I31" s="1"/>
      <c r="J31" s="1"/>
      <c r="K31" s="3"/>
      <c r="L31" s="1"/>
      <c r="M31" s="1"/>
      <c r="N31" s="1"/>
      <c r="O31" s="1"/>
      <c r="P31" s="3"/>
      <c r="Q31" s="3"/>
      <c r="R31" s="1"/>
    </row>
    <row r="32" spans="3:18" x14ac:dyDescent="0.25">
      <c r="C32" s="1"/>
      <c r="D32" s="1"/>
      <c r="E32" s="1"/>
      <c r="F32" s="1"/>
      <c r="G32" s="1"/>
      <c r="H32" s="1"/>
      <c r="I32" s="1"/>
      <c r="J32" s="1"/>
      <c r="K32" s="3"/>
      <c r="L32" s="1"/>
      <c r="M32" s="1"/>
      <c r="N32" s="1"/>
      <c r="O32" s="1"/>
      <c r="P32" s="3"/>
      <c r="Q32" s="3"/>
      <c r="R32" s="1"/>
    </row>
    <row r="33" spans="3:18" x14ac:dyDescent="0.25">
      <c r="C33" s="1"/>
      <c r="D33" s="1"/>
      <c r="E33" s="1"/>
      <c r="F33" s="1"/>
      <c r="G33" s="1"/>
      <c r="H33" s="1"/>
      <c r="I33" s="1"/>
      <c r="J33" s="1"/>
      <c r="K33" s="3"/>
      <c r="L33" s="1"/>
      <c r="M33" s="1"/>
      <c r="N33" s="1"/>
      <c r="O33" s="1"/>
      <c r="P33" s="3"/>
      <c r="Q33" s="3"/>
      <c r="R33" s="1"/>
    </row>
  </sheetData>
  <pageMargins left="0.7" right="0.7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workbookViewId="0">
      <selection activeCell="C26" sqref="C26"/>
    </sheetView>
  </sheetViews>
  <sheetFormatPr defaultRowHeight="15" x14ac:dyDescent="0.25"/>
  <cols>
    <col min="1" max="1" width="25.5703125" bestFit="1" customWidth="1"/>
    <col min="2" max="10" width="12.7109375" customWidth="1"/>
    <col min="11" max="11" width="11.42578125" bestFit="1" customWidth="1"/>
    <col min="12" max="12" width="14.28515625" bestFit="1" customWidth="1"/>
    <col min="13" max="13" width="17.28515625" bestFit="1" customWidth="1"/>
    <col min="14" max="15" width="12.85546875" bestFit="1" customWidth="1"/>
    <col min="16" max="16" width="16.28515625" bestFit="1" customWidth="1"/>
  </cols>
  <sheetData>
    <row r="1" spans="1:16" x14ac:dyDescent="0.25">
      <c r="A1" s="2" t="s">
        <v>68</v>
      </c>
    </row>
    <row r="2" spans="1:16" x14ac:dyDescent="0.25">
      <c r="A2" t="s">
        <v>49</v>
      </c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  <c r="O2" t="s">
        <v>63</v>
      </c>
      <c r="P2" t="s">
        <v>64</v>
      </c>
    </row>
    <row r="3" spans="1:16" x14ac:dyDescent="0.25">
      <c r="A3" t="s">
        <v>65</v>
      </c>
      <c r="B3" s="1">
        <v>112299726</v>
      </c>
      <c r="C3" s="1">
        <v>105949571</v>
      </c>
      <c r="D3" s="1">
        <v>36957277</v>
      </c>
      <c r="E3" s="1">
        <v>27488843</v>
      </c>
      <c r="F3" s="1">
        <v>188999</v>
      </c>
      <c r="G3" s="1">
        <v>73662741</v>
      </c>
      <c r="H3" s="1">
        <v>69563169</v>
      </c>
      <c r="I3" s="1">
        <v>25123163</v>
      </c>
      <c r="J3" s="1">
        <v>22040136</v>
      </c>
      <c r="K3" s="1">
        <v>40642</v>
      </c>
      <c r="L3" s="9">
        <v>0.65600000000000003</v>
      </c>
      <c r="M3" s="9">
        <v>0.65700000000000003</v>
      </c>
      <c r="N3" s="9">
        <v>0.68</v>
      </c>
      <c r="O3" s="9">
        <v>0.80200000000000005</v>
      </c>
      <c r="P3" s="9">
        <v>0.215</v>
      </c>
    </row>
    <row r="4" spans="1:16" x14ac:dyDescent="0.25">
      <c r="A4" t="s">
        <v>66</v>
      </c>
      <c r="B4" s="1">
        <v>112299726</v>
      </c>
      <c r="C4" s="1">
        <v>105949571</v>
      </c>
      <c r="D4" s="1">
        <v>36957277</v>
      </c>
      <c r="E4" s="1">
        <v>27488843</v>
      </c>
      <c r="F4" s="1">
        <v>188999</v>
      </c>
      <c r="G4" s="1">
        <v>68520995</v>
      </c>
      <c r="H4" s="1">
        <v>65990058</v>
      </c>
      <c r="I4" s="1">
        <v>26076091</v>
      </c>
      <c r="J4" s="1">
        <v>22870337</v>
      </c>
      <c r="K4" s="1">
        <v>41597</v>
      </c>
      <c r="L4" s="9">
        <v>0.61</v>
      </c>
      <c r="M4" s="9">
        <v>0.623</v>
      </c>
      <c r="N4" s="9">
        <v>0.70599999999999996</v>
      </c>
      <c r="O4" s="9">
        <v>0.83199999999999996</v>
      </c>
      <c r="P4" s="9">
        <v>0.22</v>
      </c>
    </row>
    <row r="5" spans="1:16" x14ac:dyDescent="0.25">
      <c r="A5" t="s">
        <v>67</v>
      </c>
      <c r="B5" s="1">
        <v>112299726</v>
      </c>
      <c r="C5" s="1">
        <v>105949571</v>
      </c>
      <c r="D5" s="1">
        <v>36957277</v>
      </c>
      <c r="E5" s="1">
        <v>27488843</v>
      </c>
      <c r="F5" s="1">
        <v>188999</v>
      </c>
      <c r="G5" s="1">
        <v>68507462</v>
      </c>
      <c r="H5" s="1">
        <v>66012328</v>
      </c>
      <c r="I5" s="1">
        <v>25924135</v>
      </c>
      <c r="J5" s="1">
        <v>22933264</v>
      </c>
      <c r="K5" s="1">
        <v>37595</v>
      </c>
      <c r="L5" s="9">
        <v>0.61</v>
      </c>
      <c r="M5" s="9">
        <v>0.623</v>
      </c>
      <c r="N5" s="9">
        <v>0.70099999999999996</v>
      </c>
      <c r="O5" s="9">
        <v>0.83399999999999996</v>
      </c>
      <c r="P5" s="9">
        <v>0.19900000000000001</v>
      </c>
    </row>
    <row r="6" spans="1:16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9"/>
      <c r="M6" s="9"/>
      <c r="N6" s="9"/>
      <c r="O6" s="9"/>
      <c r="P6" s="9"/>
    </row>
    <row r="7" spans="1:16" x14ac:dyDescent="0.25">
      <c r="A7" s="2" t="s">
        <v>69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x14ac:dyDescent="0.25">
      <c r="A8" t="s">
        <v>65</v>
      </c>
      <c r="B8" s="1">
        <v>9315950</v>
      </c>
      <c r="C8" s="1">
        <v>8500855</v>
      </c>
      <c r="D8" s="1">
        <v>3363032</v>
      </c>
      <c r="E8" s="1">
        <v>1393575</v>
      </c>
      <c r="F8" s="1">
        <v>90109</v>
      </c>
      <c r="G8" s="1">
        <v>2979493</v>
      </c>
      <c r="H8" s="1">
        <v>2819194</v>
      </c>
      <c r="I8" s="1">
        <v>605919</v>
      </c>
      <c r="J8" s="1">
        <v>190121</v>
      </c>
      <c r="K8" s="1">
        <v>7452</v>
      </c>
      <c r="L8" s="9">
        <v>0.32</v>
      </c>
      <c r="M8" s="9">
        <v>0.33200000000000002</v>
      </c>
      <c r="N8" s="9">
        <v>0.18</v>
      </c>
      <c r="O8" s="9">
        <v>0.13600000000000001</v>
      </c>
      <c r="P8" s="9">
        <v>8.3000000000000004E-2</v>
      </c>
    </row>
    <row r="9" spans="1:16" x14ac:dyDescent="0.25">
      <c r="A9" t="s">
        <v>66</v>
      </c>
      <c r="B9" s="1">
        <v>9315950</v>
      </c>
      <c r="C9" s="1">
        <v>8500855</v>
      </c>
      <c r="D9" s="1">
        <v>3363032</v>
      </c>
      <c r="E9" s="1">
        <v>1393575</v>
      </c>
      <c r="F9" s="1">
        <v>90109</v>
      </c>
      <c r="G9" s="1">
        <v>1969388</v>
      </c>
      <c r="H9" s="1">
        <v>2103992</v>
      </c>
      <c r="I9" s="1">
        <v>1092433</v>
      </c>
      <c r="J9" s="1">
        <v>746566</v>
      </c>
      <c r="K9" s="1">
        <v>6373</v>
      </c>
      <c r="L9" s="9">
        <v>0.21099999999999999</v>
      </c>
      <c r="M9" s="9">
        <v>0.248</v>
      </c>
      <c r="N9" s="9">
        <v>0.32500000000000001</v>
      </c>
      <c r="O9" s="9">
        <v>0.53600000000000003</v>
      </c>
      <c r="P9" s="9">
        <v>7.0999999999999994E-2</v>
      </c>
    </row>
    <row r="10" spans="1:16" x14ac:dyDescent="0.25">
      <c r="A10" t="s">
        <v>67</v>
      </c>
      <c r="B10" s="1">
        <v>9315950</v>
      </c>
      <c r="C10" s="1">
        <v>8500855</v>
      </c>
      <c r="D10" s="1">
        <v>3363032</v>
      </c>
      <c r="E10" s="1">
        <v>1393575</v>
      </c>
      <c r="F10" s="1">
        <v>90109</v>
      </c>
      <c r="G10" s="1">
        <v>1484785</v>
      </c>
      <c r="H10" s="1">
        <v>1575450</v>
      </c>
      <c r="I10" s="1">
        <v>1021973</v>
      </c>
      <c r="J10" s="1">
        <v>845765</v>
      </c>
      <c r="K10" s="1">
        <v>3191</v>
      </c>
      <c r="L10" s="9">
        <v>0.159</v>
      </c>
      <c r="M10" s="9">
        <v>0.185</v>
      </c>
      <c r="N10" s="9">
        <v>0.30399999999999999</v>
      </c>
      <c r="O10" s="9">
        <v>0.60699999999999998</v>
      </c>
      <c r="P10" s="9">
        <v>3.5000000000000003E-2</v>
      </c>
    </row>
    <row r="11" spans="1:16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9"/>
      <c r="M11" s="9"/>
      <c r="N11" s="9"/>
      <c r="O11" s="9"/>
      <c r="P11" s="9"/>
    </row>
    <row r="12" spans="1:16" x14ac:dyDescent="0.25">
      <c r="A12" s="2" t="s">
        <v>70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6" x14ac:dyDescent="0.25">
      <c r="A13" t="s">
        <v>65</v>
      </c>
      <c r="B13" s="1">
        <v>102965232</v>
      </c>
      <c r="C13" s="1">
        <v>29851919</v>
      </c>
      <c r="D13" s="1">
        <v>15157281</v>
      </c>
      <c r="E13" s="1">
        <v>6122954</v>
      </c>
      <c r="F13" s="1">
        <v>325675</v>
      </c>
      <c r="G13" s="1">
        <v>41326673</v>
      </c>
      <c r="H13" s="1">
        <v>11543997</v>
      </c>
      <c r="I13" s="1">
        <v>5015391</v>
      </c>
      <c r="J13" s="1">
        <v>3084363</v>
      </c>
      <c r="K13" s="1">
        <v>54036</v>
      </c>
      <c r="L13" s="9">
        <v>0.40100000000000002</v>
      </c>
      <c r="M13" s="9">
        <v>0.38700000000000001</v>
      </c>
      <c r="N13" s="9">
        <v>0.33100000000000002</v>
      </c>
      <c r="O13" s="9">
        <v>0.504</v>
      </c>
      <c r="P13" s="9">
        <v>0.16600000000000001</v>
      </c>
    </row>
    <row r="14" spans="1:16" x14ac:dyDescent="0.25">
      <c r="A14" t="s">
        <v>66</v>
      </c>
      <c r="B14" s="1">
        <v>102965232</v>
      </c>
      <c r="C14" s="1">
        <v>29851919</v>
      </c>
      <c r="D14" s="1">
        <v>15157281</v>
      </c>
      <c r="E14" s="1">
        <v>6122954</v>
      </c>
      <c r="F14" s="1">
        <v>325675</v>
      </c>
      <c r="G14" s="1">
        <v>31657491</v>
      </c>
      <c r="H14" s="1">
        <v>11997698</v>
      </c>
      <c r="I14" s="1">
        <v>5803801</v>
      </c>
      <c r="J14" s="1">
        <v>3752155</v>
      </c>
      <c r="K14" s="1">
        <v>59931</v>
      </c>
      <c r="L14" s="9">
        <v>0.307</v>
      </c>
      <c r="M14" s="9">
        <v>0.40200000000000002</v>
      </c>
      <c r="N14" s="9">
        <v>0.38300000000000001</v>
      </c>
      <c r="O14" s="9">
        <v>0.61299999999999999</v>
      </c>
      <c r="P14" s="9">
        <v>0.184</v>
      </c>
    </row>
    <row r="15" spans="1:16" x14ac:dyDescent="0.25">
      <c r="A15" t="s">
        <v>67</v>
      </c>
      <c r="B15" s="1">
        <v>102965232</v>
      </c>
      <c r="C15" s="1">
        <v>29851919</v>
      </c>
      <c r="D15" s="1">
        <v>15157281</v>
      </c>
      <c r="E15" s="1">
        <v>6122954</v>
      </c>
      <c r="F15" s="1">
        <v>325675</v>
      </c>
      <c r="G15" s="1">
        <v>30082156</v>
      </c>
      <c r="H15" s="1">
        <v>12282911</v>
      </c>
      <c r="I15" s="1">
        <v>5763033</v>
      </c>
      <c r="J15" s="1">
        <v>4067385</v>
      </c>
      <c r="K15" s="1">
        <v>49516</v>
      </c>
      <c r="L15" s="9">
        <v>0.29199999999999998</v>
      </c>
      <c r="M15" s="9">
        <v>0.41099999999999998</v>
      </c>
      <c r="N15" s="9">
        <v>0.38</v>
      </c>
      <c r="O15" s="9">
        <v>0.66400000000000003</v>
      </c>
      <c r="P15" s="9">
        <v>0.152</v>
      </c>
    </row>
    <row r="16" spans="1:16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9"/>
      <c r="M16" s="9"/>
      <c r="N16" s="9"/>
      <c r="O16" s="9"/>
      <c r="P16" s="9"/>
    </row>
    <row r="17" spans="1:16" x14ac:dyDescent="0.25">
      <c r="A17" s="2" t="s">
        <v>71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6" x14ac:dyDescent="0.25">
      <c r="A18" t="s">
        <v>65</v>
      </c>
      <c r="B18" s="1">
        <v>101547011</v>
      </c>
      <c r="C18" s="1">
        <v>81959492</v>
      </c>
      <c r="D18" s="1">
        <v>33832814</v>
      </c>
      <c r="E18" s="1">
        <v>15685866</v>
      </c>
      <c r="F18" s="1">
        <v>567624</v>
      </c>
      <c r="G18" s="1">
        <v>56496011</v>
      </c>
      <c r="H18" s="1">
        <v>49990089</v>
      </c>
      <c r="I18" s="1">
        <v>14214441</v>
      </c>
      <c r="J18" s="1">
        <v>9494288</v>
      </c>
      <c r="K18" s="1">
        <v>69328</v>
      </c>
      <c r="L18" s="9">
        <v>0.55600000000000005</v>
      </c>
      <c r="M18" s="9">
        <v>0.61</v>
      </c>
      <c r="N18" s="9">
        <v>0.42</v>
      </c>
      <c r="O18" s="9">
        <v>0.60499999999999998</v>
      </c>
      <c r="P18" s="9">
        <v>0.122</v>
      </c>
    </row>
    <row r="19" spans="1:16" x14ac:dyDescent="0.25">
      <c r="A19" t="s">
        <v>66</v>
      </c>
      <c r="B19" s="1">
        <v>101547011</v>
      </c>
      <c r="C19" s="1">
        <v>81959492</v>
      </c>
      <c r="D19" s="1">
        <v>33832814</v>
      </c>
      <c r="E19" s="1">
        <v>15685866</v>
      </c>
      <c r="F19" s="1">
        <v>567624</v>
      </c>
      <c r="G19" s="1">
        <v>53963340</v>
      </c>
      <c r="H19" s="1">
        <v>48612080</v>
      </c>
      <c r="I19" s="1">
        <v>15454738</v>
      </c>
      <c r="J19" s="1">
        <v>10463998</v>
      </c>
      <c r="K19" s="1">
        <v>77131</v>
      </c>
      <c r="L19" s="9">
        <v>0.53100000000000003</v>
      </c>
      <c r="M19" s="9">
        <v>0.59299999999999997</v>
      </c>
      <c r="N19" s="9">
        <v>0.45700000000000002</v>
      </c>
      <c r="O19" s="9">
        <v>0.66700000000000004</v>
      </c>
      <c r="P19" s="9">
        <v>0.13600000000000001</v>
      </c>
    </row>
    <row r="20" spans="1:16" x14ac:dyDescent="0.25">
      <c r="A20" t="s">
        <v>67</v>
      </c>
      <c r="B20" s="1">
        <v>101547011</v>
      </c>
      <c r="C20" s="1">
        <v>81959492</v>
      </c>
      <c r="D20" s="1">
        <v>33832814</v>
      </c>
      <c r="E20" s="1">
        <v>15685866</v>
      </c>
      <c r="F20" s="1">
        <v>567624</v>
      </c>
      <c r="G20" s="1">
        <v>52381011</v>
      </c>
      <c r="H20" s="1">
        <v>46781198</v>
      </c>
      <c r="I20" s="1">
        <v>14106297</v>
      </c>
      <c r="J20" s="1">
        <v>11046300</v>
      </c>
      <c r="K20" s="1">
        <v>37928</v>
      </c>
      <c r="L20" s="9">
        <v>0.51600000000000001</v>
      </c>
      <c r="M20" s="9">
        <v>0.57099999999999995</v>
      </c>
      <c r="N20" s="9">
        <v>0.41699999999999998</v>
      </c>
      <c r="O20" s="9">
        <v>0.70399999999999996</v>
      </c>
      <c r="P20" s="9">
        <v>6.7000000000000004E-2</v>
      </c>
    </row>
    <row r="21" spans="1:16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9"/>
      <c r="M21" s="9"/>
      <c r="N21" s="9"/>
      <c r="O21" s="9"/>
      <c r="P21" s="9"/>
    </row>
    <row r="22" spans="1:16" x14ac:dyDescent="0.25">
      <c r="A22" s="2" t="s">
        <v>72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6" x14ac:dyDescent="0.25">
      <c r="A23" t="s">
        <v>65</v>
      </c>
      <c r="B23" s="1">
        <v>326127919</v>
      </c>
      <c r="C23" s="1">
        <v>226261837</v>
      </c>
      <c r="D23" s="1">
        <v>89310403</v>
      </c>
      <c r="E23" s="1">
        <v>50691238</v>
      </c>
      <c r="F23" s="1">
        <v>1172408</v>
      </c>
      <c r="G23" s="1">
        <v>128389973</v>
      </c>
      <c r="H23" s="1">
        <v>103725857</v>
      </c>
      <c r="I23" s="1">
        <v>32001802</v>
      </c>
      <c r="J23" s="1">
        <v>26936357</v>
      </c>
      <c r="K23" s="1">
        <v>81026</v>
      </c>
      <c r="L23" s="9">
        <v>0.39400000000000002</v>
      </c>
      <c r="M23" s="9">
        <v>0.45800000000000002</v>
      </c>
      <c r="N23" s="9">
        <v>0.35799999999999998</v>
      </c>
      <c r="O23" s="9">
        <v>0.53100000000000003</v>
      </c>
      <c r="P23" s="9">
        <v>6.9000000000000006E-2</v>
      </c>
    </row>
    <row r="24" spans="1:16" x14ac:dyDescent="0.25">
      <c r="A24" t="s">
        <v>66</v>
      </c>
      <c r="B24" s="1">
        <v>326127919</v>
      </c>
      <c r="C24" s="1">
        <v>226261837</v>
      </c>
      <c r="D24" s="1">
        <v>89310403</v>
      </c>
      <c r="E24" s="1">
        <v>50691238</v>
      </c>
      <c r="F24" s="1">
        <v>1172408</v>
      </c>
      <c r="G24" s="1">
        <v>114969599</v>
      </c>
      <c r="H24" s="1">
        <v>101753303</v>
      </c>
      <c r="I24" s="1">
        <v>36939740</v>
      </c>
      <c r="J24" s="1">
        <v>30790341</v>
      </c>
      <c r="K24" s="1">
        <v>101648</v>
      </c>
      <c r="L24" s="9">
        <v>0.35299999999999998</v>
      </c>
      <c r="M24" s="9">
        <v>0.45</v>
      </c>
      <c r="N24" s="9">
        <v>0.41399999999999998</v>
      </c>
      <c r="O24" s="9">
        <v>0.60699999999999998</v>
      </c>
      <c r="P24" s="9">
        <v>8.6999999999999994E-2</v>
      </c>
    </row>
    <row r="25" spans="1:16" x14ac:dyDescent="0.25">
      <c r="A25" t="s">
        <v>67</v>
      </c>
      <c r="B25" s="1">
        <v>326127919</v>
      </c>
      <c r="C25" s="1">
        <v>226261837</v>
      </c>
      <c r="D25" s="1">
        <v>89310403</v>
      </c>
      <c r="E25" s="1">
        <v>50691238</v>
      </c>
      <c r="F25" s="1">
        <v>1172408</v>
      </c>
      <c r="G25" s="1">
        <v>101814964</v>
      </c>
      <c r="H25" s="1">
        <v>91809126</v>
      </c>
      <c r="I25" s="1">
        <v>36105685</v>
      </c>
      <c r="J25" s="1">
        <v>31516776</v>
      </c>
      <c r="K25" s="1">
        <v>75088</v>
      </c>
      <c r="L25" s="9">
        <v>0.312</v>
      </c>
      <c r="M25" s="9">
        <v>0.40600000000000003</v>
      </c>
      <c r="N25" s="9">
        <v>0.40400000000000003</v>
      </c>
      <c r="O25" s="9">
        <v>0.622</v>
      </c>
      <c r="P25" s="9">
        <v>6.4000000000000001E-2</v>
      </c>
    </row>
    <row r="26" spans="1:16" x14ac:dyDescent="0.25">
      <c r="A26" t="s">
        <v>73</v>
      </c>
      <c r="B26" s="1">
        <v>326127919</v>
      </c>
      <c r="C26" s="1">
        <v>226261837</v>
      </c>
      <c r="D26" s="1">
        <v>89310403</v>
      </c>
      <c r="E26" s="1">
        <v>50691238</v>
      </c>
      <c r="F26" s="1">
        <v>1172408</v>
      </c>
      <c r="G26" s="1">
        <v>60093824</v>
      </c>
      <c r="H26" s="1">
        <v>50742794</v>
      </c>
      <c r="I26" s="1">
        <v>17124822</v>
      </c>
      <c r="J26" s="1">
        <v>10309705</v>
      </c>
      <c r="K26" s="1">
        <v>146491</v>
      </c>
      <c r="L26" s="9">
        <v>0.184</v>
      </c>
      <c r="M26" s="9">
        <v>0.224</v>
      </c>
      <c r="N26" s="9">
        <v>0.192</v>
      </c>
      <c r="O26" s="9">
        <v>0.20300000000000001</v>
      </c>
      <c r="P26" s="9">
        <v>0.125</v>
      </c>
    </row>
  </sheetData>
  <pageMargins left="0.7" right="0.7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workbookViewId="0">
      <selection activeCell="C26" sqref="C26"/>
    </sheetView>
  </sheetViews>
  <sheetFormatPr defaultRowHeight="11.25" x14ac:dyDescent="0.2"/>
  <cols>
    <col min="1" max="1" width="8.85546875" style="13" bestFit="1" customWidth="1"/>
    <col min="2" max="2" width="31.85546875" style="13" bestFit="1" customWidth="1"/>
    <col min="3" max="7" width="24.7109375" style="13" customWidth="1"/>
    <col min="8" max="16384" width="9.140625" style="13"/>
  </cols>
  <sheetData>
    <row r="1" spans="2:13" x14ac:dyDescent="0.2">
      <c r="B1" s="12" t="s">
        <v>79</v>
      </c>
    </row>
    <row r="3" spans="2:13" x14ac:dyDescent="0.2">
      <c r="C3" s="12" t="s">
        <v>45</v>
      </c>
      <c r="D3" s="12" t="s">
        <v>46</v>
      </c>
      <c r="E3" s="12" t="s">
        <v>47</v>
      </c>
      <c r="F3" s="12" t="s">
        <v>48</v>
      </c>
      <c r="G3" s="12" t="s">
        <v>74</v>
      </c>
    </row>
    <row r="5" spans="2:13" x14ac:dyDescent="0.2">
      <c r="B5" s="12" t="s">
        <v>75</v>
      </c>
    </row>
    <row r="6" spans="2:13" x14ac:dyDescent="0.2">
      <c r="B6" s="13" t="s">
        <v>65</v>
      </c>
      <c r="C6" s="14">
        <v>112299.726</v>
      </c>
      <c r="D6" s="14">
        <v>9315.9500000000007</v>
      </c>
      <c r="E6" s="14">
        <v>102965.232</v>
      </c>
      <c r="F6" s="14">
        <v>101547.011</v>
      </c>
      <c r="G6" s="14">
        <v>326127.91899999999</v>
      </c>
      <c r="H6" s="14"/>
      <c r="I6" s="14"/>
      <c r="J6" s="14"/>
      <c r="K6" s="14"/>
      <c r="L6" s="14"/>
      <c r="M6" s="14"/>
    </row>
    <row r="7" spans="2:13" x14ac:dyDescent="0.2">
      <c r="B7" s="13" t="s">
        <v>78</v>
      </c>
      <c r="C7" s="14">
        <v>36957.277000000002</v>
      </c>
      <c r="D7" s="14">
        <v>3363.0320000000002</v>
      </c>
      <c r="E7" s="14">
        <v>15157.281000000001</v>
      </c>
      <c r="F7" s="14">
        <v>33832.813999999998</v>
      </c>
      <c r="G7" s="14">
        <v>89310.403000000006</v>
      </c>
      <c r="H7" s="14"/>
      <c r="I7" s="14"/>
      <c r="J7" s="14"/>
      <c r="K7" s="14"/>
      <c r="L7" s="14"/>
      <c r="M7" s="14"/>
    </row>
    <row r="8" spans="2:13" x14ac:dyDescent="0.2">
      <c r="B8" s="13" t="s">
        <v>77</v>
      </c>
      <c r="C8" s="14">
        <v>27488.843000000001</v>
      </c>
      <c r="D8" s="14">
        <v>1393.575</v>
      </c>
      <c r="E8" s="14">
        <v>6122.9539999999997</v>
      </c>
      <c r="F8" s="14">
        <v>15685.866</v>
      </c>
      <c r="G8" s="14">
        <v>50691.237999999998</v>
      </c>
      <c r="H8" s="14"/>
      <c r="I8" s="14"/>
      <c r="J8" s="14"/>
      <c r="K8" s="14"/>
      <c r="L8" s="14"/>
      <c r="M8" s="14"/>
    </row>
    <row r="9" spans="2:13" x14ac:dyDescent="0.2">
      <c r="C9" s="14"/>
      <c r="D9" s="14"/>
      <c r="E9" s="14"/>
      <c r="F9" s="14"/>
      <c r="G9" s="14"/>
    </row>
    <row r="10" spans="2:13" x14ac:dyDescent="0.2">
      <c r="B10" s="12" t="s">
        <v>76</v>
      </c>
      <c r="C10" s="14"/>
      <c r="D10" s="14"/>
      <c r="E10" s="14"/>
      <c r="F10" s="14"/>
      <c r="G10" s="14"/>
    </row>
    <row r="11" spans="2:13" x14ac:dyDescent="0.2">
      <c r="B11" s="13" t="s">
        <v>65</v>
      </c>
      <c r="C11" s="15">
        <v>0.61</v>
      </c>
      <c r="D11" s="15">
        <v>0.21099999999999999</v>
      </c>
      <c r="E11" s="15">
        <v>0.307</v>
      </c>
      <c r="F11" s="15">
        <v>0.53100000000000003</v>
      </c>
      <c r="G11" s="15">
        <v>0.35299999999999998</v>
      </c>
    </row>
    <row r="12" spans="2:13" x14ac:dyDescent="0.2">
      <c r="B12" s="13" t="s">
        <v>78</v>
      </c>
      <c r="C12" s="15">
        <v>0.70599999999999996</v>
      </c>
      <c r="D12" s="15">
        <v>0.32500000000000001</v>
      </c>
      <c r="E12" s="15">
        <v>0.38300000000000001</v>
      </c>
      <c r="F12" s="15">
        <v>0.45700000000000002</v>
      </c>
      <c r="G12" s="15">
        <v>0.41399999999999998</v>
      </c>
    </row>
    <row r="13" spans="2:13" x14ac:dyDescent="0.2">
      <c r="B13" s="13" t="s">
        <v>77</v>
      </c>
      <c r="C13" s="15">
        <v>0.83199999999999996</v>
      </c>
      <c r="D13" s="15">
        <v>0.53600000000000003</v>
      </c>
      <c r="E13" s="15">
        <v>0.61299999999999999</v>
      </c>
      <c r="F13" s="15">
        <v>0.66700000000000004</v>
      </c>
      <c r="G13" s="15">
        <v>0.60699999999999998</v>
      </c>
    </row>
    <row r="22" spans="3:6" x14ac:dyDescent="0.2">
      <c r="C22" s="14"/>
      <c r="D22" s="14"/>
      <c r="E22" s="14"/>
      <c r="F22" s="14"/>
    </row>
    <row r="23" spans="3:6" x14ac:dyDescent="0.2">
      <c r="C23" s="14"/>
      <c r="D23" s="14"/>
      <c r="E23" s="14"/>
      <c r="F23" s="14"/>
    </row>
    <row r="24" spans="3:6" x14ac:dyDescent="0.2">
      <c r="C24" s="14"/>
      <c r="D24" s="14"/>
      <c r="E24" s="14"/>
      <c r="F24" s="14"/>
    </row>
    <row r="25" spans="3:6" x14ac:dyDescent="0.2">
      <c r="C25" s="14"/>
      <c r="D25" s="14"/>
      <c r="E25" s="14"/>
      <c r="F25" s="14"/>
    </row>
    <row r="26" spans="3:6" x14ac:dyDescent="0.2">
      <c r="C26" s="14"/>
      <c r="D26" s="14"/>
      <c r="E26" s="14"/>
      <c r="F26" s="1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sqref="A1:F1"/>
    </sheetView>
  </sheetViews>
  <sheetFormatPr defaultRowHeight="11.25" x14ac:dyDescent="0.2"/>
  <cols>
    <col min="1" max="1" width="29.7109375" style="10" customWidth="1"/>
    <col min="2" max="6" width="15.7109375" style="10" customWidth="1"/>
    <col min="7" max="238" width="9.140625" style="10"/>
    <col min="239" max="239" width="25.7109375" style="10" customWidth="1"/>
    <col min="240" max="240" width="0.85546875" style="10" customWidth="1"/>
    <col min="241" max="241" width="11.85546875" style="10" customWidth="1"/>
    <col min="242" max="242" width="0.85546875" style="10" customWidth="1"/>
    <col min="243" max="243" width="11.7109375" style="10" customWidth="1"/>
    <col min="244" max="244" width="0.85546875" style="10" customWidth="1"/>
    <col min="245" max="245" width="11.7109375" style="10" customWidth="1"/>
    <col min="246" max="246" width="0.85546875" style="10" customWidth="1"/>
    <col min="247" max="247" width="11.7109375" style="10" customWidth="1"/>
    <col min="248" max="248" width="0.85546875" style="10" customWidth="1"/>
    <col min="249" max="249" width="9.7109375" style="10" customWidth="1"/>
    <col min="250" max="250" width="2.7109375" style="10" customWidth="1"/>
    <col min="251" max="251" width="1.7109375" style="10" customWidth="1"/>
    <col min="252" max="252" width="2.28515625" style="10" customWidth="1"/>
    <col min="253" max="253" width="9.140625" style="10"/>
    <col min="254" max="254" width="0.85546875" style="10" customWidth="1"/>
    <col min="255" max="494" width="9.140625" style="10"/>
    <col min="495" max="495" width="25.7109375" style="10" customWidth="1"/>
    <col min="496" max="496" width="0.85546875" style="10" customWidth="1"/>
    <col min="497" max="497" width="11.85546875" style="10" customWidth="1"/>
    <col min="498" max="498" width="0.85546875" style="10" customWidth="1"/>
    <col min="499" max="499" width="11.7109375" style="10" customWidth="1"/>
    <col min="500" max="500" width="0.85546875" style="10" customWidth="1"/>
    <col min="501" max="501" width="11.7109375" style="10" customWidth="1"/>
    <col min="502" max="502" width="0.85546875" style="10" customWidth="1"/>
    <col min="503" max="503" width="11.7109375" style="10" customWidth="1"/>
    <col min="504" max="504" width="0.85546875" style="10" customWidth="1"/>
    <col min="505" max="505" width="9.7109375" style="10" customWidth="1"/>
    <col min="506" max="506" width="2.7109375" style="10" customWidth="1"/>
    <col min="507" max="507" width="1.7109375" style="10" customWidth="1"/>
    <col min="508" max="508" width="2.28515625" style="10" customWidth="1"/>
    <col min="509" max="509" width="9.140625" style="10"/>
    <col min="510" max="510" width="0.85546875" style="10" customWidth="1"/>
    <col min="511" max="750" width="9.140625" style="10"/>
    <col min="751" max="751" width="25.7109375" style="10" customWidth="1"/>
    <col min="752" max="752" width="0.85546875" style="10" customWidth="1"/>
    <col min="753" max="753" width="11.85546875" style="10" customWidth="1"/>
    <col min="754" max="754" width="0.85546875" style="10" customWidth="1"/>
    <col min="755" max="755" width="11.7109375" style="10" customWidth="1"/>
    <col min="756" max="756" width="0.85546875" style="10" customWidth="1"/>
    <col min="757" max="757" width="11.7109375" style="10" customWidth="1"/>
    <col min="758" max="758" width="0.85546875" style="10" customWidth="1"/>
    <col min="759" max="759" width="11.7109375" style="10" customWidth="1"/>
    <col min="760" max="760" width="0.85546875" style="10" customWidth="1"/>
    <col min="761" max="761" width="9.7109375" style="10" customWidth="1"/>
    <col min="762" max="762" width="2.7109375" style="10" customWidth="1"/>
    <col min="763" max="763" width="1.7109375" style="10" customWidth="1"/>
    <col min="764" max="764" width="2.28515625" style="10" customWidth="1"/>
    <col min="765" max="765" width="9.140625" style="10"/>
    <col min="766" max="766" width="0.85546875" style="10" customWidth="1"/>
    <col min="767" max="1006" width="9.140625" style="10"/>
    <col min="1007" max="1007" width="25.7109375" style="10" customWidth="1"/>
    <col min="1008" max="1008" width="0.85546875" style="10" customWidth="1"/>
    <col min="1009" max="1009" width="11.85546875" style="10" customWidth="1"/>
    <col min="1010" max="1010" width="0.85546875" style="10" customWidth="1"/>
    <col min="1011" max="1011" width="11.7109375" style="10" customWidth="1"/>
    <col min="1012" max="1012" width="0.85546875" style="10" customWidth="1"/>
    <col min="1013" max="1013" width="11.7109375" style="10" customWidth="1"/>
    <col min="1014" max="1014" width="0.85546875" style="10" customWidth="1"/>
    <col min="1015" max="1015" width="11.7109375" style="10" customWidth="1"/>
    <col min="1016" max="1016" width="0.85546875" style="10" customWidth="1"/>
    <col min="1017" max="1017" width="9.7109375" style="10" customWidth="1"/>
    <col min="1018" max="1018" width="2.7109375" style="10" customWidth="1"/>
    <col min="1019" max="1019" width="1.7109375" style="10" customWidth="1"/>
    <col min="1020" max="1020" width="2.28515625" style="10" customWidth="1"/>
    <col min="1021" max="1021" width="9.140625" style="10"/>
    <col min="1022" max="1022" width="0.85546875" style="10" customWidth="1"/>
    <col min="1023" max="1262" width="9.140625" style="10"/>
    <col min="1263" max="1263" width="25.7109375" style="10" customWidth="1"/>
    <col min="1264" max="1264" width="0.85546875" style="10" customWidth="1"/>
    <col min="1265" max="1265" width="11.85546875" style="10" customWidth="1"/>
    <col min="1266" max="1266" width="0.85546875" style="10" customWidth="1"/>
    <col min="1267" max="1267" width="11.7109375" style="10" customWidth="1"/>
    <col min="1268" max="1268" width="0.85546875" style="10" customWidth="1"/>
    <col min="1269" max="1269" width="11.7109375" style="10" customWidth="1"/>
    <col min="1270" max="1270" width="0.85546875" style="10" customWidth="1"/>
    <col min="1271" max="1271" width="11.7109375" style="10" customWidth="1"/>
    <col min="1272" max="1272" width="0.85546875" style="10" customWidth="1"/>
    <col min="1273" max="1273" width="9.7109375" style="10" customWidth="1"/>
    <col min="1274" max="1274" width="2.7109375" style="10" customWidth="1"/>
    <col min="1275" max="1275" width="1.7109375" style="10" customWidth="1"/>
    <col min="1276" max="1276" width="2.28515625" style="10" customWidth="1"/>
    <col min="1277" max="1277" width="9.140625" style="10"/>
    <col min="1278" max="1278" width="0.85546875" style="10" customWidth="1"/>
    <col min="1279" max="1518" width="9.140625" style="10"/>
    <col min="1519" max="1519" width="25.7109375" style="10" customWidth="1"/>
    <col min="1520" max="1520" width="0.85546875" style="10" customWidth="1"/>
    <col min="1521" max="1521" width="11.85546875" style="10" customWidth="1"/>
    <col min="1522" max="1522" width="0.85546875" style="10" customWidth="1"/>
    <col min="1523" max="1523" width="11.7109375" style="10" customWidth="1"/>
    <col min="1524" max="1524" width="0.85546875" style="10" customWidth="1"/>
    <col min="1525" max="1525" width="11.7109375" style="10" customWidth="1"/>
    <col min="1526" max="1526" width="0.85546875" style="10" customWidth="1"/>
    <col min="1527" max="1527" width="11.7109375" style="10" customWidth="1"/>
    <col min="1528" max="1528" width="0.85546875" style="10" customWidth="1"/>
    <col min="1529" max="1529" width="9.7109375" style="10" customWidth="1"/>
    <col min="1530" max="1530" width="2.7109375" style="10" customWidth="1"/>
    <col min="1531" max="1531" width="1.7109375" style="10" customWidth="1"/>
    <col min="1532" max="1532" width="2.28515625" style="10" customWidth="1"/>
    <col min="1533" max="1533" width="9.140625" style="10"/>
    <col min="1534" max="1534" width="0.85546875" style="10" customWidth="1"/>
    <col min="1535" max="1774" width="9.140625" style="10"/>
    <col min="1775" max="1775" width="25.7109375" style="10" customWidth="1"/>
    <col min="1776" max="1776" width="0.85546875" style="10" customWidth="1"/>
    <col min="1777" max="1777" width="11.85546875" style="10" customWidth="1"/>
    <col min="1778" max="1778" width="0.85546875" style="10" customWidth="1"/>
    <col min="1779" max="1779" width="11.7109375" style="10" customWidth="1"/>
    <col min="1780" max="1780" width="0.85546875" style="10" customWidth="1"/>
    <col min="1781" max="1781" width="11.7109375" style="10" customWidth="1"/>
    <col min="1782" max="1782" width="0.85546875" style="10" customWidth="1"/>
    <col min="1783" max="1783" width="11.7109375" style="10" customWidth="1"/>
    <col min="1784" max="1784" width="0.85546875" style="10" customWidth="1"/>
    <col min="1785" max="1785" width="9.7109375" style="10" customWidth="1"/>
    <col min="1786" max="1786" width="2.7109375" style="10" customWidth="1"/>
    <col min="1787" max="1787" width="1.7109375" style="10" customWidth="1"/>
    <col min="1788" max="1788" width="2.28515625" style="10" customWidth="1"/>
    <col min="1789" max="1789" width="9.140625" style="10"/>
    <col min="1790" max="1790" width="0.85546875" style="10" customWidth="1"/>
    <col min="1791" max="2030" width="9.140625" style="10"/>
    <col min="2031" max="2031" width="25.7109375" style="10" customWidth="1"/>
    <col min="2032" max="2032" width="0.85546875" style="10" customWidth="1"/>
    <col min="2033" max="2033" width="11.85546875" style="10" customWidth="1"/>
    <col min="2034" max="2034" width="0.85546875" style="10" customWidth="1"/>
    <col min="2035" max="2035" width="11.7109375" style="10" customWidth="1"/>
    <col min="2036" max="2036" width="0.85546875" style="10" customWidth="1"/>
    <col min="2037" max="2037" width="11.7109375" style="10" customWidth="1"/>
    <col min="2038" max="2038" width="0.85546875" style="10" customWidth="1"/>
    <col min="2039" max="2039" width="11.7109375" style="10" customWidth="1"/>
    <col min="2040" max="2040" width="0.85546875" style="10" customWidth="1"/>
    <col min="2041" max="2041" width="9.7109375" style="10" customWidth="1"/>
    <col min="2042" max="2042" width="2.7109375" style="10" customWidth="1"/>
    <col min="2043" max="2043" width="1.7109375" style="10" customWidth="1"/>
    <col min="2044" max="2044" width="2.28515625" style="10" customWidth="1"/>
    <col min="2045" max="2045" width="9.140625" style="10"/>
    <col min="2046" max="2046" width="0.85546875" style="10" customWidth="1"/>
    <col min="2047" max="2286" width="9.140625" style="10"/>
    <col min="2287" max="2287" width="25.7109375" style="10" customWidth="1"/>
    <col min="2288" max="2288" width="0.85546875" style="10" customWidth="1"/>
    <col min="2289" max="2289" width="11.85546875" style="10" customWidth="1"/>
    <col min="2290" max="2290" width="0.85546875" style="10" customWidth="1"/>
    <col min="2291" max="2291" width="11.7109375" style="10" customWidth="1"/>
    <col min="2292" max="2292" width="0.85546875" style="10" customWidth="1"/>
    <col min="2293" max="2293" width="11.7109375" style="10" customWidth="1"/>
    <col min="2294" max="2294" width="0.85546875" style="10" customWidth="1"/>
    <col min="2295" max="2295" width="11.7109375" style="10" customWidth="1"/>
    <col min="2296" max="2296" width="0.85546875" style="10" customWidth="1"/>
    <col min="2297" max="2297" width="9.7109375" style="10" customWidth="1"/>
    <col min="2298" max="2298" width="2.7109375" style="10" customWidth="1"/>
    <col min="2299" max="2299" width="1.7109375" style="10" customWidth="1"/>
    <col min="2300" max="2300" width="2.28515625" style="10" customWidth="1"/>
    <col min="2301" max="2301" width="9.140625" style="10"/>
    <col min="2302" max="2302" width="0.85546875" style="10" customWidth="1"/>
    <col min="2303" max="2542" width="9.140625" style="10"/>
    <col min="2543" max="2543" width="25.7109375" style="10" customWidth="1"/>
    <col min="2544" max="2544" width="0.85546875" style="10" customWidth="1"/>
    <col min="2545" max="2545" width="11.85546875" style="10" customWidth="1"/>
    <col min="2546" max="2546" width="0.85546875" style="10" customWidth="1"/>
    <col min="2547" max="2547" width="11.7109375" style="10" customWidth="1"/>
    <col min="2548" max="2548" width="0.85546875" style="10" customWidth="1"/>
    <col min="2549" max="2549" width="11.7109375" style="10" customWidth="1"/>
    <col min="2550" max="2550" width="0.85546875" style="10" customWidth="1"/>
    <col min="2551" max="2551" width="11.7109375" style="10" customWidth="1"/>
    <col min="2552" max="2552" width="0.85546875" style="10" customWidth="1"/>
    <col min="2553" max="2553" width="9.7109375" style="10" customWidth="1"/>
    <col min="2554" max="2554" width="2.7109375" style="10" customWidth="1"/>
    <col min="2555" max="2555" width="1.7109375" style="10" customWidth="1"/>
    <col min="2556" max="2556" width="2.28515625" style="10" customWidth="1"/>
    <col min="2557" max="2557" width="9.140625" style="10"/>
    <col min="2558" max="2558" width="0.85546875" style="10" customWidth="1"/>
    <col min="2559" max="2798" width="9.140625" style="10"/>
    <col min="2799" max="2799" width="25.7109375" style="10" customWidth="1"/>
    <col min="2800" max="2800" width="0.85546875" style="10" customWidth="1"/>
    <col min="2801" max="2801" width="11.85546875" style="10" customWidth="1"/>
    <col min="2802" max="2802" width="0.85546875" style="10" customWidth="1"/>
    <col min="2803" max="2803" width="11.7109375" style="10" customWidth="1"/>
    <col min="2804" max="2804" width="0.85546875" style="10" customWidth="1"/>
    <col min="2805" max="2805" width="11.7109375" style="10" customWidth="1"/>
    <col min="2806" max="2806" width="0.85546875" style="10" customWidth="1"/>
    <col min="2807" max="2807" width="11.7109375" style="10" customWidth="1"/>
    <col min="2808" max="2808" width="0.85546875" style="10" customWidth="1"/>
    <col min="2809" max="2809" width="9.7109375" style="10" customWidth="1"/>
    <col min="2810" max="2810" width="2.7109375" style="10" customWidth="1"/>
    <col min="2811" max="2811" width="1.7109375" style="10" customWidth="1"/>
    <col min="2812" max="2812" width="2.28515625" style="10" customWidth="1"/>
    <col min="2813" max="2813" width="9.140625" style="10"/>
    <col min="2814" max="2814" width="0.85546875" style="10" customWidth="1"/>
    <col min="2815" max="3054" width="9.140625" style="10"/>
    <col min="3055" max="3055" width="25.7109375" style="10" customWidth="1"/>
    <col min="3056" max="3056" width="0.85546875" style="10" customWidth="1"/>
    <col min="3057" max="3057" width="11.85546875" style="10" customWidth="1"/>
    <col min="3058" max="3058" width="0.85546875" style="10" customWidth="1"/>
    <col min="3059" max="3059" width="11.7109375" style="10" customWidth="1"/>
    <col min="3060" max="3060" width="0.85546875" style="10" customWidth="1"/>
    <col min="3061" max="3061" width="11.7109375" style="10" customWidth="1"/>
    <col min="3062" max="3062" width="0.85546875" style="10" customWidth="1"/>
    <col min="3063" max="3063" width="11.7109375" style="10" customWidth="1"/>
    <col min="3064" max="3064" width="0.85546875" style="10" customWidth="1"/>
    <col min="3065" max="3065" width="9.7109375" style="10" customWidth="1"/>
    <col min="3066" max="3066" width="2.7109375" style="10" customWidth="1"/>
    <col min="3067" max="3067" width="1.7109375" style="10" customWidth="1"/>
    <col min="3068" max="3068" width="2.28515625" style="10" customWidth="1"/>
    <col min="3069" max="3069" width="9.140625" style="10"/>
    <col min="3070" max="3070" width="0.85546875" style="10" customWidth="1"/>
    <col min="3071" max="3310" width="9.140625" style="10"/>
    <col min="3311" max="3311" width="25.7109375" style="10" customWidth="1"/>
    <col min="3312" max="3312" width="0.85546875" style="10" customWidth="1"/>
    <col min="3313" max="3313" width="11.85546875" style="10" customWidth="1"/>
    <col min="3314" max="3314" width="0.85546875" style="10" customWidth="1"/>
    <col min="3315" max="3315" width="11.7109375" style="10" customWidth="1"/>
    <col min="3316" max="3316" width="0.85546875" style="10" customWidth="1"/>
    <col min="3317" max="3317" width="11.7109375" style="10" customWidth="1"/>
    <col min="3318" max="3318" width="0.85546875" style="10" customWidth="1"/>
    <col min="3319" max="3319" width="11.7109375" style="10" customWidth="1"/>
    <col min="3320" max="3320" width="0.85546875" style="10" customWidth="1"/>
    <col min="3321" max="3321" width="9.7109375" style="10" customWidth="1"/>
    <col min="3322" max="3322" width="2.7109375" style="10" customWidth="1"/>
    <col min="3323" max="3323" width="1.7109375" style="10" customWidth="1"/>
    <col min="3324" max="3324" width="2.28515625" style="10" customWidth="1"/>
    <col min="3325" max="3325" width="9.140625" style="10"/>
    <col min="3326" max="3326" width="0.85546875" style="10" customWidth="1"/>
    <col min="3327" max="3566" width="9.140625" style="10"/>
    <col min="3567" max="3567" width="25.7109375" style="10" customWidth="1"/>
    <col min="3568" max="3568" width="0.85546875" style="10" customWidth="1"/>
    <col min="3569" max="3569" width="11.85546875" style="10" customWidth="1"/>
    <col min="3570" max="3570" width="0.85546875" style="10" customWidth="1"/>
    <col min="3571" max="3571" width="11.7109375" style="10" customWidth="1"/>
    <col min="3572" max="3572" width="0.85546875" style="10" customWidth="1"/>
    <col min="3573" max="3573" width="11.7109375" style="10" customWidth="1"/>
    <col min="3574" max="3574" width="0.85546875" style="10" customWidth="1"/>
    <col min="3575" max="3575" width="11.7109375" style="10" customWidth="1"/>
    <col min="3576" max="3576" width="0.85546875" style="10" customWidth="1"/>
    <col min="3577" max="3577" width="9.7109375" style="10" customWidth="1"/>
    <col min="3578" max="3578" width="2.7109375" style="10" customWidth="1"/>
    <col min="3579" max="3579" width="1.7109375" style="10" customWidth="1"/>
    <col min="3580" max="3580" width="2.28515625" style="10" customWidth="1"/>
    <col min="3581" max="3581" width="9.140625" style="10"/>
    <col min="3582" max="3582" width="0.85546875" style="10" customWidth="1"/>
    <col min="3583" max="3822" width="9.140625" style="10"/>
    <col min="3823" max="3823" width="25.7109375" style="10" customWidth="1"/>
    <col min="3824" max="3824" width="0.85546875" style="10" customWidth="1"/>
    <col min="3825" max="3825" width="11.85546875" style="10" customWidth="1"/>
    <col min="3826" max="3826" width="0.85546875" style="10" customWidth="1"/>
    <col min="3827" max="3827" width="11.7109375" style="10" customWidth="1"/>
    <col min="3828" max="3828" width="0.85546875" style="10" customWidth="1"/>
    <col min="3829" max="3829" width="11.7109375" style="10" customWidth="1"/>
    <col min="3830" max="3830" width="0.85546875" style="10" customWidth="1"/>
    <col min="3831" max="3831" width="11.7109375" style="10" customWidth="1"/>
    <col min="3832" max="3832" width="0.85546875" style="10" customWidth="1"/>
    <col min="3833" max="3833" width="9.7109375" style="10" customWidth="1"/>
    <col min="3834" max="3834" width="2.7109375" style="10" customWidth="1"/>
    <col min="3835" max="3835" width="1.7109375" style="10" customWidth="1"/>
    <col min="3836" max="3836" width="2.28515625" style="10" customWidth="1"/>
    <col min="3837" max="3837" width="9.140625" style="10"/>
    <col min="3838" max="3838" width="0.85546875" style="10" customWidth="1"/>
    <col min="3839" max="4078" width="9.140625" style="10"/>
    <col min="4079" max="4079" width="25.7109375" style="10" customWidth="1"/>
    <col min="4080" max="4080" width="0.85546875" style="10" customWidth="1"/>
    <col min="4081" max="4081" width="11.85546875" style="10" customWidth="1"/>
    <col min="4082" max="4082" width="0.85546875" style="10" customWidth="1"/>
    <col min="4083" max="4083" width="11.7109375" style="10" customWidth="1"/>
    <col min="4084" max="4084" width="0.85546875" style="10" customWidth="1"/>
    <col min="4085" max="4085" width="11.7109375" style="10" customWidth="1"/>
    <col min="4086" max="4086" width="0.85546875" style="10" customWidth="1"/>
    <col min="4087" max="4087" width="11.7109375" style="10" customWidth="1"/>
    <col min="4088" max="4088" width="0.85546875" style="10" customWidth="1"/>
    <col min="4089" max="4089" width="9.7109375" style="10" customWidth="1"/>
    <col min="4090" max="4090" width="2.7109375" style="10" customWidth="1"/>
    <col min="4091" max="4091" width="1.7109375" style="10" customWidth="1"/>
    <col min="4092" max="4092" width="2.28515625" style="10" customWidth="1"/>
    <col min="4093" max="4093" width="9.140625" style="10"/>
    <col min="4094" max="4094" width="0.85546875" style="10" customWidth="1"/>
    <col min="4095" max="4334" width="9.140625" style="10"/>
    <col min="4335" max="4335" width="25.7109375" style="10" customWidth="1"/>
    <col min="4336" max="4336" width="0.85546875" style="10" customWidth="1"/>
    <col min="4337" max="4337" width="11.85546875" style="10" customWidth="1"/>
    <col min="4338" max="4338" width="0.85546875" style="10" customWidth="1"/>
    <col min="4339" max="4339" width="11.7109375" style="10" customWidth="1"/>
    <col min="4340" max="4340" width="0.85546875" style="10" customWidth="1"/>
    <col min="4341" max="4341" width="11.7109375" style="10" customWidth="1"/>
    <col min="4342" max="4342" width="0.85546875" style="10" customWidth="1"/>
    <col min="4343" max="4343" width="11.7109375" style="10" customWidth="1"/>
    <col min="4344" max="4344" width="0.85546875" style="10" customWidth="1"/>
    <col min="4345" max="4345" width="9.7109375" style="10" customWidth="1"/>
    <col min="4346" max="4346" width="2.7109375" style="10" customWidth="1"/>
    <col min="4347" max="4347" width="1.7109375" style="10" customWidth="1"/>
    <col min="4348" max="4348" width="2.28515625" style="10" customWidth="1"/>
    <col min="4349" max="4349" width="9.140625" style="10"/>
    <col min="4350" max="4350" width="0.85546875" style="10" customWidth="1"/>
    <col min="4351" max="4590" width="9.140625" style="10"/>
    <col min="4591" max="4591" width="25.7109375" style="10" customWidth="1"/>
    <col min="4592" max="4592" width="0.85546875" style="10" customWidth="1"/>
    <col min="4593" max="4593" width="11.85546875" style="10" customWidth="1"/>
    <col min="4594" max="4594" width="0.85546875" style="10" customWidth="1"/>
    <col min="4595" max="4595" width="11.7109375" style="10" customWidth="1"/>
    <col min="4596" max="4596" width="0.85546875" style="10" customWidth="1"/>
    <col min="4597" max="4597" width="11.7109375" style="10" customWidth="1"/>
    <col min="4598" max="4598" width="0.85546875" style="10" customWidth="1"/>
    <col min="4599" max="4599" width="11.7109375" style="10" customWidth="1"/>
    <col min="4600" max="4600" width="0.85546875" style="10" customWidth="1"/>
    <col min="4601" max="4601" width="9.7109375" style="10" customWidth="1"/>
    <col min="4602" max="4602" width="2.7109375" style="10" customWidth="1"/>
    <col min="4603" max="4603" width="1.7109375" style="10" customWidth="1"/>
    <col min="4604" max="4604" width="2.28515625" style="10" customWidth="1"/>
    <col min="4605" max="4605" width="9.140625" style="10"/>
    <col min="4606" max="4606" width="0.85546875" style="10" customWidth="1"/>
    <col min="4607" max="4846" width="9.140625" style="10"/>
    <col min="4847" max="4847" width="25.7109375" style="10" customWidth="1"/>
    <col min="4848" max="4848" width="0.85546875" style="10" customWidth="1"/>
    <col min="4849" max="4849" width="11.85546875" style="10" customWidth="1"/>
    <col min="4850" max="4850" width="0.85546875" style="10" customWidth="1"/>
    <col min="4851" max="4851" width="11.7109375" style="10" customWidth="1"/>
    <col min="4852" max="4852" width="0.85546875" style="10" customWidth="1"/>
    <col min="4853" max="4853" width="11.7109375" style="10" customWidth="1"/>
    <col min="4854" max="4854" width="0.85546875" style="10" customWidth="1"/>
    <col min="4855" max="4855" width="11.7109375" style="10" customWidth="1"/>
    <col min="4856" max="4856" width="0.85546875" style="10" customWidth="1"/>
    <col min="4857" max="4857" width="9.7109375" style="10" customWidth="1"/>
    <col min="4858" max="4858" width="2.7109375" style="10" customWidth="1"/>
    <col min="4859" max="4859" width="1.7109375" style="10" customWidth="1"/>
    <col min="4860" max="4860" width="2.28515625" style="10" customWidth="1"/>
    <col min="4861" max="4861" width="9.140625" style="10"/>
    <col min="4862" max="4862" width="0.85546875" style="10" customWidth="1"/>
    <col min="4863" max="5102" width="9.140625" style="10"/>
    <col min="5103" max="5103" width="25.7109375" style="10" customWidth="1"/>
    <col min="5104" max="5104" width="0.85546875" style="10" customWidth="1"/>
    <col min="5105" max="5105" width="11.85546875" style="10" customWidth="1"/>
    <col min="5106" max="5106" width="0.85546875" style="10" customWidth="1"/>
    <col min="5107" max="5107" width="11.7109375" style="10" customWidth="1"/>
    <col min="5108" max="5108" width="0.85546875" style="10" customWidth="1"/>
    <col min="5109" max="5109" width="11.7109375" style="10" customWidth="1"/>
    <col min="5110" max="5110" width="0.85546875" style="10" customWidth="1"/>
    <col min="5111" max="5111" width="11.7109375" style="10" customWidth="1"/>
    <col min="5112" max="5112" width="0.85546875" style="10" customWidth="1"/>
    <col min="5113" max="5113" width="9.7109375" style="10" customWidth="1"/>
    <col min="5114" max="5114" width="2.7109375" style="10" customWidth="1"/>
    <col min="5115" max="5115" width="1.7109375" style="10" customWidth="1"/>
    <col min="5116" max="5116" width="2.28515625" style="10" customWidth="1"/>
    <col min="5117" max="5117" width="9.140625" style="10"/>
    <col min="5118" max="5118" width="0.85546875" style="10" customWidth="1"/>
    <col min="5119" max="5358" width="9.140625" style="10"/>
    <col min="5359" max="5359" width="25.7109375" style="10" customWidth="1"/>
    <col min="5360" max="5360" width="0.85546875" style="10" customWidth="1"/>
    <col min="5361" max="5361" width="11.85546875" style="10" customWidth="1"/>
    <col min="5362" max="5362" width="0.85546875" style="10" customWidth="1"/>
    <col min="5363" max="5363" width="11.7109375" style="10" customWidth="1"/>
    <col min="5364" max="5364" width="0.85546875" style="10" customWidth="1"/>
    <col min="5365" max="5365" width="11.7109375" style="10" customWidth="1"/>
    <col min="5366" max="5366" width="0.85546875" style="10" customWidth="1"/>
    <col min="5367" max="5367" width="11.7109375" style="10" customWidth="1"/>
    <col min="5368" max="5368" width="0.85546875" style="10" customWidth="1"/>
    <col min="5369" max="5369" width="9.7109375" style="10" customWidth="1"/>
    <col min="5370" max="5370" width="2.7109375" style="10" customWidth="1"/>
    <col min="5371" max="5371" width="1.7109375" style="10" customWidth="1"/>
    <col min="5372" max="5372" width="2.28515625" style="10" customWidth="1"/>
    <col min="5373" max="5373" width="9.140625" style="10"/>
    <col min="5374" max="5374" width="0.85546875" style="10" customWidth="1"/>
    <col min="5375" max="5614" width="9.140625" style="10"/>
    <col min="5615" max="5615" width="25.7109375" style="10" customWidth="1"/>
    <col min="5616" max="5616" width="0.85546875" style="10" customWidth="1"/>
    <col min="5617" max="5617" width="11.85546875" style="10" customWidth="1"/>
    <col min="5618" max="5618" width="0.85546875" style="10" customWidth="1"/>
    <col min="5619" max="5619" width="11.7109375" style="10" customWidth="1"/>
    <col min="5620" max="5620" width="0.85546875" style="10" customWidth="1"/>
    <col min="5621" max="5621" width="11.7109375" style="10" customWidth="1"/>
    <col min="5622" max="5622" width="0.85546875" style="10" customWidth="1"/>
    <col min="5623" max="5623" width="11.7109375" style="10" customWidth="1"/>
    <col min="5624" max="5624" width="0.85546875" style="10" customWidth="1"/>
    <col min="5625" max="5625" width="9.7109375" style="10" customWidth="1"/>
    <col min="5626" max="5626" width="2.7109375" style="10" customWidth="1"/>
    <col min="5627" max="5627" width="1.7109375" style="10" customWidth="1"/>
    <col min="5628" max="5628" width="2.28515625" style="10" customWidth="1"/>
    <col min="5629" max="5629" width="9.140625" style="10"/>
    <col min="5630" max="5630" width="0.85546875" style="10" customWidth="1"/>
    <col min="5631" max="5870" width="9.140625" style="10"/>
    <col min="5871" max="5871" width="25.7109375" style="10" customWidth="1"/>
    <col min="5872" max="5872" width="0.85546875" style="10" customWidth="1"/>
    <col min="5873" max="5873" width="11.85546875" style="10" customWidth="1"/>
    <col min="5874" max="5874" width="0.85546875" style="10" customWidth="1"/>
    <col min="5875" max="5875" width="11.7109375" style="10" customWidth="1"/>
    <col min="5876" max="5876" width="0.85546875" style="10" customWidth="1"/>
    <col min="5877" max="5877" width="11.7109375" style="10" customWidth="1"/>
    <col min="5878" max="5878" width="0.85546875" style="10" customWidth="1"/>
    <col min="5879" max="5879" width="11.7109375" style="10" customWidth="1"/>
    <col min="5880" max="5880" width="0.85546875" style="10" customWidth="1"/>
    <col min="5881" max="5881" width="9.7109375" style="10" customWidth="1"/>
    <col min="5882" max="5882" width="2.7109375" style="10" customWidth="1"/>
    <col min="5883" max="5883" width="1.7109375" style="10" customWidth="1"/>
    <col min="5884" max="5884" width="2.28515625" style="10" customWidth="1"/>
    <col min="5885" max="5885" width="9.140625" style="10"/>
    <col min="5886" max="5886" width="0.85546875" style="10" customWidth="1"/>
    <col min="5887" max="6126" width="9.140625" style="10"/>
    <col min="6127" max="6127" width="25.7109375" style="10" customWidth="1"/>
    <col min="6128" max="6128" width="0.85546875" style="10" customWidth="1"/>
    <col min="6129" max="6129" width="11.85546875" style="10" customWidth="1"/>
    <col min="6130" max="6130" width="0.85546875" style="10" customWidth="1"/>
    <col min="6131" max="6131" width="11.7109375" style="10" customWidth="1"/>
    <col min="6132" max="6132" width="0.85546875" style="10" customWidth="1"/>
    <col min="6133" max="6133" width="11.7109375" style="10" customWidth="1"/>
    <col min="6134" max="6134" width="0.85546875" style="10" customWidth="1"/>
    <col min="6135" max="6135" width="11.7109375" style="10" customWidth="1"/>
    <col min="6136" max="6136" width="0.85546875" style="10" customWidth="1"/>
    <col min="6137" max="6137" width="9.7109375" style="10" customWidth="1"/>
    <col min="6138" max="6138" width="2.7109375" style="10" customWidth="1"/>
    <col min="6139" max="6139" width="1.7109375" style="10" customWidth="1"/>
    <col min="6140" max="6140" width="2.28515625" style="10" customWidth="1"/>
    <col min="6141" max="6141" width="9.140625" style="10"/>
    <col min="6142" max="6142" width="0.85546875" style="10" customWidth="1"/>
    <col min="6143" max="6382" width="9.140625" style="10"/>
    <col min="6383" max="6383" width="25.7109375" style="10" customWidth="1"/>
    <col min="6384" max="6384" width="0.85546875" style="10" customWidth="1"/>
    <col min="6385" max="6385" width="11.85546875" style="10" customWidth="1"/>
    <col min="6386" max="6386" width="0.85546875" style="10" customWidth="1"/>
    <col min="6387" max="6387" width="11.7109375" style="10" customWidth="1"/>
    <col min="6388" max="6388" width="0.85546875" style="10" customWidth="1"/>
    <col min="6389" max="6389" width="11.7109375" style="10" customWidth="1"/>
    <col min="6390" max="6390" width="0.85546875" style="10" customWidth="1"/>
    <col min="6391" max="6391" width="11.7109375" style="10" customWidth="1"/>
    <col min="6392" max="6392" width="0.85546875" style="10" customWidth="1"/>
    <col min="6393" max="6393" width="9.7109375" style="10" customWidth="1"/>
    <col min="6394" max="6394" width="2.7109375" style="10" customWidth="1"/>
    <col min="6395" max="6395" width="1.7109375" style="10" customWidth="1"/>
    <col min="6396" max="6396" width="2.28515625" style="10" customWidth="1"/>
    <col min="6397" max="6397" width="9.140625" style="10"/>
    <col min="6398" max="6398" width="0.85546875" style="10" customWidth="1"/>
    <col min="6399" max="6638" width="9.140625" style="10"/>
    <col min="6639" max="6639" width="25.7109375" style="10" customWidth="1"/>
    <col min="6640" max="6640" width="0.85546875" style="10" customWidth="1"/>
    <col min="6641" max="6641" width="11.85546875" style="10" customWidth="1"/>
    <col min="6642" max="6642" width="0.85546875" style="10" customWidth="1"/>
    <col min="6643" max="6643" width="11.7109375" style="10" customWidth="1"/>
    <col min="6644" max="6644" width="0.85546875" style="10" customWidth="1"/>
    <col min="6645" max="6645" width="11.7109375" style="10" customWidth="1"/>
    <col min="6646" max="6646" width="0.85546875" style="10" customWidth="1"/>
    <col min="6647" max="6647" width="11.7109375" style="10" customWidth="1"/>
    <col min="6648" max="6648" width="0.85546875" style="10" customWidth="1"/>
    <col min="6649" max="6649" width="9.7109375" style="10" customWidth="1"/>
    <col min="6650" max="6650" width="2.7109375" style="10" customWidth="1"/>
    <col min="6651" max="6651" width="1.7109375" style="10" customWidth="1"/>
    <col min="6652" max="6652" width="2.28515625" style="10" customWidth="1"/>
    <col min="6653" max="6653" width="9.140625" style="10"/>
    <col min="6654" max="6654" width="0.85546875" style="10" customWidth="1"/>
    <col min="6655" max="6894" width="9.140625" style="10"/>
    <col min="6895" max="6895" width="25.7109375" style="10" customWidth="1"/>
    <col min="6896" max="6896" width="0.85546875" style="10" customWidth="1"/>
    <col min="6897" max="6897" width="11.85546875" style="10" customWidth="1"/>
    <col min="6898" max="6898" width="0.85546875" style="10" customWidth="1"/>
    <col min="6899" max="6899" width="11.7109375" style="10" customWidth="1"/>
    <col min="6900" max="6900" width="0.85546875" style="10" customWidth="1"/>
    <col min="6901" max="6901" width="11.7109375" style="10" customWidth="1"/>
    <col min="6902" max="6902" width="0.85546875" style="10" customWidth="1"/>
    <col min="6903" max="6903" width="11.7109375" style="10" customWidth="1"/>
    <col min="6904" max="6904" width="0.85546875" style="10" customWidth="1"/>
    <col min="6905" max="6905" width="9.7109375" style="10" customWidth="1"/>
    <col min="6906" max="6906" width="2.7109375" style="10" customWidth="1"/>
    <col min="6907" max="6907" width="1.7109375" style="10" customWidth="1"/>
    <col min="6908" max="6908" width="2.28515625" style="10" customWidth="1"/>
    <col min="6909" max="6909" width="9.140625" style="10"/>
    <col min="6910" max="6910" width="0.85546875" style="10" customWidth="1"/>
    <col min="6911" max="7150" width="9.140625" style="10"/>
    <col min="7151" max="7151" width="25.7109375" style="10" customWidth="1"/>
    <col min="7152" max="7152" width="0.85546875" style="10" customWidth="1"/>
    <col min="7153" max="7153" width="11.85546875" style="10" customWidth="1"/>
    <col min="7154" max="7154" width="0.85546875" style="10" customWidth="1"/>
    <col min="7155" max="7155" width="11.7109375" style="10" customWidth="1"/>
    <col min="7156" max="7156" width="0.85546875" style="10" customWidth="1"/>
    <col min="7157" max="7157" width="11.7109375" style="10" customWidth="1"/>
    <col min="7158" max="7158" width="0.85546875" style="10" customWidth="1"/>
    <col min="7159" max="7159" width="11.7109375" style="10" customWidth="1"/>
    <col min="7160" max="7160" width="0.85546875" style="10" customWidth="1"/>
    <col min="7161" max="7161" width="9.7109375" style="10" customWidth="1"/>
    <col min="7162" max="7162" width="2.7109375" style="10" customWidth="1"/>
    <col min="7163" max="7163" width="1.7109375" style="10" customWidth="1"/>
    <col min="7164" max="7164" width="2.28515625" style="10" customWidth="1"/>
    <col min="7165" max="7165" width="9.140625" style="10"/>
    <col min="7166" max="7166" width="0.85546875" style="10" customWidth="1"/>
    <col min="7167" max="7406" width="9.140625" style="10"/>
    <col min="7407" max="7407" width="25.7109375" style="10" customWidth="1"/>
    <col min="7408" max="7408" width="0.85546875" style="10" customWidth="1"/>
    <col min="7409" max="7409" width="11.85546875" style="10" customWidth="1"/>
    <col min="7410" max="7410" width="0.85546875" style="10" customWidth="1"/>
    <col min="7411" max="7411" width="11.7109375" style="10" customWidth="1"/>
    <col min="7412" max="7412" width="0.85546875" style="10" customWidth="1"/>
    <col min="7413" max="7413" width="11.7109375" style="10" customWidth="1"/>
    <col min="7414" max="7414" width="0.85546875" style="10" customWidth="1"/>
    <col min="7415" max="7415" width="11.7109375" style="10" customWidth="1"/>
    <col min="7416" max="7416" width="0.85546875" style="10" customWidth="1"/>
    <col min="7417" max="7417" width="9.7109375" style="10" customWidth="1"/>
    <col min="7418" max="7418" width="2.7109375" style="10" customWidth="1"/>
    <col min="7419" max="7419" width="1.7109375" style="10" customWidth="1"/>
    <col min="7420" max="7420" width="2.28515625" style="10" customWidth="1"/>
    <col min="7421" max="7421" width="9.140625" style="10"/>
    <col min="7422" max="7422" width="0.85546875" style="10" customWidth="1"/>
    <col min="7423" max="7662" width="9.140625" style="10"/>
    <col min="7663" max="7663" width="25.7109375" style="10" customWidth="1"/>
    <col min="7664" max="7664" width="0.85546875" style="10" customWidth="1"/>
    <col min="7665" max="7665" width="11.85546875" style="10" customWidth="1"/>
    <col min="7666" max="7666" width="0.85546875" style="10" customWidth="1"/>
    <col min="7667" max="7667" width="11.7109375" style="10" customWidth="1"/>
    <col min="7668" max="7668" width="0.85546875" style="10" customWidth="1"/>
    <col min="7669" max="7669" width="11.7109375" style="10" customWidth="1"/>
    <col min="7670" max="7670" width="0.85546875" style="10" customWidth="1"/>
    <col min="7671" max="7671" width="11.7109375" style="10" customWidth="1"/>
    <col min="7672" max="7672" width="0.85546875" style="10" customWidth="1"/>
    <col min="7673" max="7673" width="9.7109375" style="10" customWidth="1"/>
    <col min="7674" max="7674" width="2.7109375" style="10" customWidth="1"/>
    <col min="7675" max="7675" width="1.7109375" style="10" customWidth="1"/>
    <col min="7676" max="7676" width="2.28515625" style="10" customWidth="1"/>
    <col min="7677" max="7677" width="9.140625" style="10"/>
    <col min="7678" max="7678" width="0.85546875" style="10" customWidth="1"/>
    <col min="7679" max="7918" width="9.140625" style="10"/>
    <col min="7919" max="7919" width="25.7109375" style="10" customWidth="1"/>
    <col min="7920" max="7920" width="0.85546875" style="10" customWidth="1"/>
    <col min="7921" max="7921" width="11.85546875" style="10" customWidth="1"/>
    <col min="7922" max="7922" width="0.85546875" style="10" customWidth="1"/>
    <col min="7923" max="7923" width="11.7109375" style="10" customWidth="1"/>
    <col min="7924" max="7924" width="0.85546875" style="10" customWidth="1"/>
    <col min="7925" max="7925" width="11.7109375" style="10" customWidth="1"/>
    <col min="7926" max="7926" width="0.85546875" style="10" customWidth="1"/>
    <col min="7927" max="7927" width="11.7109375" style="10" customWidth="1"/>
    <col min="7928" max="7928" width="0.85546875" style="10" customWidth="1"/>
    <col min="7929" max="7929" width="9.7109375" style="10" customWidth="1"/>
    <col min="7930" max="7930" width="2.7109375" style="10" customWidth="1"/>
    <col min="7931" max="7931" width="1.7109375" style="10" customWidth="1"/>
    <col min="7932" max="7932" width="2.28515625" style="10" customWidth="1"/>
    <col min="7933" max="7933" width="9.140625" style="10"/>
    <col min="7934" max="7934" width="0.85546875" style="10" customWidth="1"/>
    <col min="7935" max="8174" width="9.140625" style="10"/>
    <col min="8175" max="8175" width="25.7109375" style="10" customWidth="1"/>
    <col min="8176" max="8176" width="0.85546875" style="10" customWidth="1"/>
    <col min="8177" max="8177" width="11.85546875" style="10" customWidth="1"/>
    <col min="8178" max="8178" width="0.85546875" style="10" customWidth="1"/>
    <col min="8179" max="8179" width="11.7109375" style="10" customWidth="1"/>
    <col min="8180" max="8180" width="0.85546875" style="10" customWidth="1"/>
    <col min="8181" max="8181" width="11.7109375" style="10" customWidth="1"/>
    <col min="8182" max="8182" width="0.85546875" style="10" customWidth="1"/>
    <col min="8183" max="8183" width="11.7109375" style="10" customWidth="1"/>
    <col min="8184" max="8184" width="0.85546875" style="10" customWidth="1"/>
    <col min="8185" max="8185" width="9.7109375" style="10" customWidth="1"/>
    <col min="8186" max="8186" width="2.7109375" style="10" customWidth="1"/>
    <col min="8187" max="8187" width="1.7109375" style="10" customWidth="1"/>
    <col min="8188" max="8188" width="2.28515625" style="10" customWidth="1"/>
    <col min="8189" max="8189" width="9.140625" style="10"/>
    <col min="8190" max="8190" width="0.85546875" style="10" customWidth="1"/>
    <col min="8191" max="8430" width="9.140625" style="10"/>
    <col min="8431" max="8431" width="25.7109375" style="10" customWidth="1"/>
    <col min="8432" max="8432" width="0.85546875" style="10" customWidth="1"/>
    <col min="8433" max="8433" width="11.85546875" style="10" customWidth="1"/>
    <col min="8434" max="8434" width="0.85546875" style="10" customWidth="1"/>
    <col min="8435" max="8435" width="11.7109375" style="10" customWidth="1"/>
    <col min="8436" max="8436" width="0.85546875" style="10" customWidth="1"/>
    <col min="8437" max="8437" width="11.7109375" style="10" customWidth="1"/>
    <col min="8438" max="8438" width="0.85546875" style="10" customWidth="1"/>
    <col min="8439" max="8439" width="11.7109375" style="10" customWidth="1"/>
    <col min="8440" max="8440" width="0.85546875" style="10" customWidth="1"/>
    <col min="8441" max="8441" width="9.7109375" style="10" customWidth="1"/>
    <col min="8442" max="8442" width="2.7109375" style="10" customWidth="1"/>
    <col min="8443" max="8443" width="1.7109375" style="10" customWidth="1"/>
    <col min="8444" max="8444" width="2.28515625" style="10" customWidth="1"/>
    <col min="8445" max="8445" width="9.140625" style="10"/>
    <col min="8446" max="8446" width="0.85546875" style="10" customWidth="1"/>
    <col min="8447" max="8686" width="9.140625" style="10"/>
    <col min="8687" max="8687" width="25.7109375" style="10" customWidth="1"/>
    <col min="8688" max="8688" width="0.85546875" style="10" customWidth="1"/>
    <col min="8689" max="8689" width="11.85546875" style="10" customWidth="1"/>
    <col min="8690" max="8690" width="0.85546875" style="10" customWidth="1"/>
    <col min="8691" max="8691" width="11.7109375" style="10" customWidth="1"/>
    <col min="8692" max="8692" width="0.85546875" style="10" customWidth="1"/>
    <col min="8693" max="8693" width="11.7109375" style="10" customWidth="1"/>
    <col min="8694" max="8694" width="0.85546875" style="10" customWidth="1"/>
    <col min="8695" max="8695" width="11.7109375" style="10" customWidth="1"/>
    <col min="8696" max="8696" width="0.85546875" style="10" customWidth="1"/>
    <col min="8697" max="8697" width="9.7109375" style="10" customWidth="1"/>
    <col min="8698" max="8698" width="2.7109375" style="10" customWidth="1"/>
    <col min="8699" max="8699" width="1.7109375" style="10" customWidth="1"/>
    <col min="8700" max="8700" width="2.28515625" style="10" customWidth="1"/>
    <col min="8701" max="8701" width="9.140625" style="10"/>
    <col min="8702" max="8702" width="0.85546875" style="10" customWidth="1"/>
    <col min="8703" max="8942" width="9.140625" style="10"/>
    <col min="8943" max="8943" width="25.7109375" style="10" customWidth="1"/>
    <col min="8944" max="8944" width="0.85546875" style="10" customWidth="1"/>
    <col min="8945" max="8945" width="11.85546875" style="10" customWidth="1"/>
    <col min="8946" max="8946" width="0.85546875" style="10" customWidth="1"/>
    <col min="8947" max="8947" width="11.7109375" style="10" customWidth="1"/>
    <col min="8948" max="8948" width="0.85546875" style="10" customWidth="1"/>
    <col min="8949" max="8949" width="11.7109375" style="10" customWidth="1"/>
    <col min="8950" max="8950" width="0.85546875" style="10" customWidth="1"/>
    <col min="8951" max="8951" width="11.7109375" style="10" customWidth="1"/>
    <col min="8952" max="8952" width="0.85546875" style="10" customWidth="1"/>
    <col min="8953" max="8953" width="9.7109375" style="10" customWidth="1"/>
    <col min="8954" max="8954" width="2.7109375" style="10" customWidth="1"/>
    <col min="8955" max="8955" width="1.7109375" style="10" customWidth="1"/>
    <col min="8956" max="8956" width="2.28515625" style="10" customWidth="1"/>
    <col min="8957" max="8957" width="9.140625" style="10"/>
    <col min="8958" max="8958" width="0.85546875" style="10" customWidth="1"/>
    <col min="8959" max="9198" width="9.140625" style="10"/>
    <col min="9199" max="9199" width="25.7109375" style="10" customWidth="1"/>
    <col min="9200" max="9200" width="0.85546875" style="10" customWidth="1"/>
    <col min="9201" max="9201" width="11.85546875" style="10" customWidth="1"/>
    <col min="9202" max="9202" width="0.85546875" style="10" customWidth="1"/>
    <col min="9203" max="9203" width="11.7109375" style="10" customWidth="1"/>
    <col min="9204" max="9204" width="0.85546875" style="10" customWidth="1"/>
    <col min="9205" max="9205" width="11.7109375" style="10" customWidth="1"/>
    <col min="9206" max="9206" width="0.85546875" style="10" customWidth="1"/>
    <col min="9207" max="9207" width="11.7109375" style="10" customWidth="1"/>
    <col min="9208" max="9208" width="0.85546875" style="10" customWidth="1"/>
    <col min="9209" max="9209" width="9.7109375" style="10" customWidth="1"/>
    <col min="9210" max="9210" width="2.7109375" style="10" customWidth="1"/>
    <col min="9211" max="9211" width="1.7109375" style="10" customWidth="1"/>
    <col min="9212" max="9212" width="2.28515625" style="10" customWidth="1"/>
    <col min="9213" max="9213" width="9.140625" style="10"/>
    <col min="9214" max="9214" width="0.85546875" style="10" customWidth="1"/>
    <col min="9215" max="9454" width="9.140625" style="10"/>
    <col min="9455" max="9455" width="25.7109375" style="10" customWidth="1"/>
    <col min="9456" max="9456" width="0.85546875" style="10" customWidth="1"/>
    <col min="9457" max="9457" width="11.85546875" style="10" customWidth="1"/>
    <col min="9458" max="9458" width="0.85546875" style="10" customWidth="1"/>
    <col min="9459" max="9459" width="11.7109375" style="10" customWidth="1"/>
    <col min="9460" max="9460" width="0.85546875" style="10" customWidth="1"/>
    <col min="9461" max="9461" width="11.7109375" style="10" customWidth="1"/>
    <col min="9462" max="9462" width="0.85546875" style="10" customWidth="1"/>
    <col min="9463" max="9463" width="11.7109375" style="10" customWidth="1"/>
    <col min="9464" max="9464" width="0.85546875" style="10" customWidth="1"/>
    <col min="9465" max="9465" width="9.7109375" style="10" customWidth="1"/>
    <col min="9466" max="9466" width="2.7109375" style="10" customWidth="1"/>
    <col min="9467" max="9467" width="1.7109375" style="10" customWidth="1"/>
    <col min="9468" max="9468" width="2.28515625" style="10" customWidth="1"/>
    <col min="9469" max="9469" width="9.140625" style="10"/>
    <col min="9470" max="9470" width="0.85546875" style="10" customWidth="1"/>
    <col min="9471" max="9710" width="9.140625" style="10"/>
    <col min="9711" max="9711" width="25.7109375" style="10" customWidth="1"/>
    <col min="9712" max="9712" width="0.85546875" style="10" customWidth="1"/>
    <col min="9713" max="9713" width="11.85546875" style="10" customWidth="1"/>
    <col min="9714" max="9714" width="0.85546875" style="10" customWidth="1"/>
    <col min="9715" max="9715" width="11.7109375" style="10" customWidth="1"/>
    <col min="9716" max="9716" width="0.85546875" style="10" customWidth="1"/>
    <col min="9717" max="9717" width="11.7109375" style="10" customWidth="1"/>
    <col min="9718" max="9718" width="0.85546875" style="10" customWidth="1"/>
    <col min="9719" max="9719" width="11.7109375" style="10" customWidth="1"/>
    <col min="9720" max="9720" width="0.85546875" style="10" customWidth="1"/>
    <col min="9721" max="9721" width="9.7109375" style="10" customWidth="1"/>
    <col min="9722" max="9722" width="2.7109375" style="10" customWidth="1"/>
    <col min="9723" max="9723" width="1.7109375" style="10" customWidth="1"/>
    <col min="9724" max="9724" width="2.28515625" style="10" customWidth="1"/>
    <col min="9725" max="9725" width="9.140625" style="10"/>
    <col min="9726" max="9726" width="0.85546875" style="10" customWidth="1"/>
    <col min="9727" max="9966" width="9.140625" style="10"/>
    <col min="9967" max="9967" width="25.7109375" style="10" customWidth="1"/>
    <col min="9968" max="9968" width="0.85546875" style="10" customWidth="1"/>
    <col min="9969" max="9969" width="11.85546875" style="10" customWidth="1"/>
    <col min="9970" max="9970" width="0.85546875" style="10" customWidth="1"/>
    <col min="9971" max="9971" width="11.7109375" style="10" customWidth="1"/>
    <col min="9972" max="9972" width="0.85546875" style="10" customWidth="1"/>
    <col min="9973" max="9973" width="11.7109375" style="10" customWidth="1"/>
    <col min="9974" max="9974" width="0.85546875" style="10" customWidth="1"/>
    <col min="9975" max="9975" width="11.7109375" style="10" customWidth="1"/>
    <col min="9976" max="9976" width="0.85546875" style="10" customWidth="1"/>
    <col min="9977" max="9977" width="9.7109375" style="10" customWidth="1"/>
    <col min="9978" max="9978" width="2.7109375" style="10" customWidth="1"/>
    <col min="9979" max="9979" width="1.7109375" style="10" customWidth="1"/>
    <col min="9980" max="9980" width="2.28515625" style="10" customWidth="1"/>
    <col min="9981" max="9981" width="9.140625" style="10"/>
    <col min="9982" max="9982" width="0.85546875" style="10" customWidth="1"/>
    <col min="9983" max="10222" width="9.140625" style="10"/>
    <col min="10223" max="10223" width="25.7109375" style="10" customWidth="1"/>
    <col min="10224" max="10224" width="0.85546875" style="10" customWidth="1"/>
    <col min="10225" max="10225" width="11.85546875" style="10" customWidth="1"/>
    <col min="10226" max="10226" width="0.85546875" style="10" customWidth="1"/>
    <col min="10227" max="10227" width="11.7109375" style="10" customWidth="1"/>
    <col min="10228" max="10228" width="0.85546875" style="10" customWidth="1"/>
    <col min="10229" max="10229" width="11.7109375" style="10" customWidth="1"/>
    <col min="10230" max="10230" width="0.85546875" style="10" customWidth="1"/>
    <col min="10231" max="10231" width="11.7109375" style="10" customWidth="1"/>
    <col min="10232" max="10232" width="0.85546875" style="10" customWidth="1"/>
    <col min="10233" max="10233" width="9.7109375" style="10" customWidth="1"/>
    <col min="10234" max="10234" width="2.7109375" style="10" customWidth="1"/>
    <col min="10235" max="10235" width="1.7109375" style="10" customWidth="1"/>
    <col min="10236" max="10236" width="2.28515625" style="10" customWidth="1"/>
    <col min="10237" max="10237" width="9.140625" style="10"/>
    <col min="10238" max="10238" width="0.85546875" style="10" customWidth="1"/>
    <col min="10239" max="10478" width="9.140625" style="10"/>
    <col min="10479" max="10479" width="25.7109375" style="10" customWidth="1"/>
    <col min="10480" max="10480" width="0.85546875" style="10" customWidth="1"/>
    <col min="10481" max="10481" width="11.85546875" style="10" customWidth="1"/>
    <col min="10482" max="10482" width="0.85546875" style="10" customWidth="1"/>
    <col min="10483" max="10483" width="11.7109375" style="10" customWidth="1"/>
    <col min="10484" max="10484" width="0.85546875" style="10" customWidth="1"/>
    <col min="10485" max="10485" width="11.7109375" style="10" customWidth="1"/>
    <col min="10486" max="10486" width="0.85546875" style="10" customWidth="1"/>
    <col min="10487" max="10487" width="11.7109375" style="10" customWidth="1"/>
    <col min="10488" max="10488" width="0.85546875" style="10" customWidth="1"/>
    <col min="10489" max="10489" width="9.7109375" style="10" customWidth="1"/>
    <col min="10490" max="10490" width="2.7109375" style="10" customWidth="1"/>
    <col min="10491" max="10491" width="1.7109375" style="10" customWidth="1"/>
    <col min="10492" max="10492" width="2.28515625" style="10" customWidth="1"/>
    <col min="10493" max="10493" width="9.140625" style="10"/>
    <col min="10494" max="10494" width="0.85546875" style="10" customWidth="1"/>
    <col min="10495" max="10734" width="9.140625" style="10"/>
    <col min="10735" max="10735" width="25.7109375" style="10" customWidth="1"/>
    <col min="10736" max="10736" width="0.85546875" style="10" customWidth="1"/>
    <col min="10737" max="10737" width="11.85546875" style="10" customWidth="1"/>
    <col min="10738" max="10738" width="0.85546875" style="10" customWidth="1"/>
    <col min="10739" max="10739" width="11.7109375" style="10" customWidth="1"/>
    <col min="10740" max="10740" width="0.85546875" style="10" customWidth="1"/>
    <col min="10741" max="10741" width="11.7109375" style="10" customWidth="1"/>
    <col min="10742" max="10742" width="0.85546875" style="10" customWidth="1"/>
    <col min="10743" max="10743" width="11.7109375" style="10" customWidth="1"/>
    <col min="10744" max="10744" width="0.85546875" style="10" customWidth="1"/>
    <col min="10745" max="10745" width="9.7109375" style="10" customWidth="1"/>
    <col min="10746" max="10746" width="2.7109375" style="10" customWidth="1"/>
    <col min="10747" max="10747" width="1.7109375" style="10" customWidth="1"/>
    <col min="10748" max="10748" width="2.28515625" style="10" customWidth="1"/>
    <col min="10749" max="10749" width="9.140625" style="10"/>
    <col min="10750" max="10750" width="0.85546875" style="10" customWidth="1"/>
    <col min="10751" max="10990" width="9.140625" style="10"/>
    <col min="10991" max="10991" width="25.7109375" style="10" customWidth="1"/>
    <col min="10992" max="10992" width="0.85546875" style="10" customWidth="1"/>
    <col min="10993" max="10993" width="11.85546875" style="10" customWidth="1"/>
    <col min="10994" max="10994" width="0.85546875" style="10" customWidth="1"/>
    <col min="10995" max="10995" width="11.7109375" style="10" customWidth="1"/>
    <col min="10996" max="10996" width="0.85546875" style="10" customWidth="1"/>
    <col min="10997" max="10997" width="11.7109375" style="10" customWidth="1"/>
    <col min="10998" max="10998" width="0.85546875" style="10" customWidth="1"/>
    <col min="10999" max="10999" width="11.7109375" style="10" customWidth="1"/>
    <col min="11000" max="11000" width="0.85546875" style="10" customWidth="1"/>
    <col min="11001" max="11001" width="9.7109375" style="10" customWidth="1"/>
    <col min="11002" max="11002" width="2.7109375" style="10" customWidth="1"/>
    <col min="11003" max="11003" width="1.7109375" style="10" customWidth="1"/>
    <col min="11004" max="11004" width="2.28515625" style="10" customWidth="1"/>
    <col min="11005" max="11005" width="9.140625" style="10"/>
    <col min="11006" max="11006" width="0.85546875" style="10" customWidth="1"/>
    <col min="11007" max="11246" width="9.140625" style="10"/>
    <col min="11247" max="11247" width="25.7109375" style="10" customWidth="1"/>
    <col min="11248" max="11248" width="0.85546875" style="10" customWidth="1"/>
    <col min="11249" max="11249" width="11.85546875" style="10" customWidth="1"/>
    <col min="11250" max="11250" width="0.85546875" style="10" customWidth="1"/>
    <col min="11251" max="11251" width="11.7109375" style="10" customWidth="1"/>
    <col min="11252" max="11252" width="0.85546875" style="10" customWidth="1"/>
    <col min="11253" max="11253" width="11.7109375" style="10" customWidth="1"/>
    <col min="11254" max="11254" width="0.85546875" style="10" customWidth="1"/>
    <col min="11255" max="11255" width="11.7109375" style="10" customWidth="1"/>
    <col min="11256" max="11256" width="0.85546875" style="10" customWidth="1"/>
    <col min="11257" max="11257" width="9.7109375" style="10" customWidth="1"/>
    <col min="11258" max="11258" width="2.7109375" style="10" customWidth="1"/>
    <col min="11259" max="11259" width="1.7109375" style="10" customWidth="1"/>
    <col min="11260" max="11260" width="2.28515625" style="10" customWidth="1"/>
    <col min="11261" max="11261" width="9.140625" style="10"/>
    <col min="11262" max="11262" width="0.85546875" style="10" customWidth="1"/>
    <col min="11263" max="11502" width="9.140625" style="10"/>
    <col min="11503" max="11503" width="25.7109375" style="10" customWidth="1"/>
    <col min="11504" max="11504" width="0.85546875" style="10" customWidth="1"/>
    <col min="11505" max="11505" width="11.85546875" style="10" customWidth="1"/>
    <col min="11506" max="11506" width="0.85546875" style="10" customWidth="1"/>
    <col min="11507" max="11507" width="11.7109375" style="10" customWidth="1"/>
    <col min="11508" max="11508" width="0.85546875" style="10" customWidth="1"/>
    <col min="11509" max="11509" width="11.7109375" style="10" customWidth="1"/>
    <col min="11510" max="11510" width="0.85546875" style="10" customWidth="1"/>
    <col min="11511" max="11511" width="11.7109375" style="10" customWidth="1"/>
    <col min="11512" max="11512" width="0.85546875" style="10" customWidth="1"/>
    <col min="11513" max="11513" width="9.7109375" style="10" customWidth="1"/>
    <col min="11514" max="11514" width="2.7109375" style="10" customWidth="1"/>
    <col min="11515" max="11515" width="1.7109375" style="10" customWidth="1"/>
    <col min="11516" max="11516" width="2.28515625" style="10" customWidth="1"/>
    <col min="11517" max="11517" width="9.140625" style="10"/>
    <col min="11518" max="11518" width="0.85546875" style="10" customWidth="1"/>
    <col min="11519" max="11758" width="9.140625" style="10"/>
    <col min="11759" max="11759" width="25.7109375" style="10" customWidth="1"/>
    <col min="11760" max="11760" width="0.85546875" style="10" customWidth="1"/>
    <col min="11761" max="11761" width="11.85546875" style="10" customWidth="1"/>
    <col min="11762" max="11762" width="0.85546875" style="10" customWidth="1"/>
    <col min="11763" max="11763" width="11.7109375" style="10" customWidth="1"/>
    <col min="11764" max="11764" width="0.85546875" style="10" customWidth="1"/>
    <col min="11765" max="11765" width="11.7109375" style="10" customWidth="1"/>
    <col min="11766" max="11766" width="0.85546875" style="10" customWidth="1"/>
    <col min="11767" max="11767" width="11.7109375" style="10" customWidth="1"/>
    <col min="11768" max="11768" width="0.85546875" style="10" customWidth="1"/>
    <col min="11769" max="11769" width="9.7109375" style="10" customWidth="1"/>
    <col min="11770" max="11770" width="2.7109375" style="10" customWidth="1"/>
    <col min="11771" max="11771" width="1.7109375" style="10" customWidth="1"/>
    <col min="11772" max="11772" width="2.28515625" style="10" customWidth="1"/>
    <col min="11773" max="11773" width="9.140625" style="10"/>
    <col min="11774" max="11774" width="0.85546875" style="10" customWidth="1"/>
    <col min="11775" max="12014" width="9.140625" style="10"/>
    <col min="12015" max="12015" width="25.7109375" style="10" customWidth="1"/>
    <col min="12016" max="12016" width="0.85546875" style="10" customWidth="1"/>
    <col min="12017" max="12017" width="11.85546875" style="10" customWidth="1"/>
    <col min="12018" max="12018" width="0.85546875" style="10" customWidth="1"/>
    <col min="12019" max="12019" width="11.7109375" style="10" customWidth="1"/>
    <col min="12020" max="12020" width="0.85546875" style="10" customWidth="1"/>
    <col min="12021" max="12021" width="11.7109375" style="10" customWidth="1"/>
    <col min="12022" max="12022" width="0.85546875" style="10" customWidth="1"/>
    <col min="12023" max="12023" width="11.7109375" style="10" customWidth="1"/>
    <col min="12024" max="12024" width="0.85546875" style="10" customWidth="1"/>
    <col min="12025" max="12025" width="9.7109375" style="10" customWidth="1"/>
    <col min="12026" max="12026" width="2.7109375" style="10" customWidth="1"/>
    <col min="12027" max="12027" width="1.7109375" style="10" customWidth="1"/>
    <col min="12028" max="12028" width="2.28515625" style="10" customWidth="1"/>
    <col min="12029" max="12029" width="9.140625" style="10"/>
    <col min="12030" max="12030" width="0.85546875" style="10" customWidth="1"/>
    <col min="12031" max="12270" width="9.140625" style="10"/>
    <col min="12271" max="12271" width="25.7109375" style="10" customWidth="1"/>
    <col min="12272" max="12272" width="0.85546875" style="10" customWidth="1"/>
    <col min="12273" max="12273" width="11.85546875" style="10" customWidth="1"/>
    <col min="12274" max="12274" width="0.85546875" style="10" customWidth="1"/>
    <col min="12275" max="12275" width="11.7109375" style="10" customWidth="1"/>
    <col min="12276" max="12276" width="0.85546875" style="10" customWidth="1"/>
    <col min="12277" max="12277" width="11.7109375" style="10" customWidth="1"/>
    <col min="12278" max="12278" width="0.85546875" style="10" customWidth="1"/>
    <col min="12279" max="12279" width="11.7109375" style="10" customWidth="1"/>
    <col min="12280" max="12280" width="0.85546875" style="10" customWidth="1"/>
    <col min="12281" max="12281" width="9.7109375" style="10" customWidth="1"/>
    <col min="12282" max="12282" width="2.7109375" style="10" customWidth="1"/>
    <col min="12283" max="12283" width="1.7109375" style="10" customWidth="1"/>
    <col min="12284" max="12284" width="2.28515625" style="10" customWidth="1"/>
    <col min="12285" max="12285" width="9.140625" style="10"/>
    <col min="12286" max="12286" width="0.85546875" style="10" customWidth="1"/>
    <col min="12287" max="12526" width="9.140625" style="10"/>
    <col min="12527" max="12527" width="25.7109375" style="10" customWidth="1"/>
    <col min="12528" max="12528" width="0.85546875" style="10" customWidth="1"/>
    <col min="12529" max="12529" width="11.85546875" style="10" customWidth="1"/>
    <col min="12530" max="12530" width="0.85546875" style="10" customWidth="1"/>
    <col min="12531" max="12531" width="11.7109375" style="10" customWidth="1"/>
    <col min="12532" max="12532" width="0.85546875" style="10" customWidth="1"/>
    <col min="12533" max="12533" width="11.7109375" style="10" customWidth="1"/>
    <col min="12534" max="12534" width="0.85546875" style="10" customWidth="1"/>
    <col min="12535" max="12535" width="11.7109375" style="10" customWidth="1"/>
    <col min="12536" max="12536" width="0.85546875" style="10" customWidth="1"/>
    <col min="12537" max="12537" width="9.7109375" style="10" customWidth="1"/>
    <col min="12538" max="12538" width="2.7109375" style="10" customWidth="1"/>
    <col min="12539" max="12539" width="1.7109375" style="10" customWidth="1"/>
    <col min="12540" max="12540" width="2.28515625" style="10" customWidth="1"/>
    <col min="12541" max="12541" width="9.140625" style="10"/>
    <col min="12542" max="12542" width="0.85546875" style="10" customWidth="1"/>
    <col min="12543" max="12782" width="9.140625" style="10"/>
    <col min="12783" max="12783" width="25.7109375" style="10" customWidth="1"/>
    <col min="12784" max="12784" width="0.85546875" style="10" customWidth="1"/>
    <col min="12785" max="12785" width="11.85546875" style="10" customWidth="1"/>
    <col min="12786" max="12786" width="0.85546875" style="10" customWidth="1"/>
    <col min="12787" max="12787" width="11.7109375" style="10" customWidth="1"/>
    <col min="12788" max="12788" width="0.85546875" style="10" customWidth="1"/>
    <col min="12789" max="12789" width="11.7109375" style="10" customWidth="1"/>
    <col min="12790" max="12790" width="0.85546875" style="10" customWidth="1"/>
    <col min="12791" max="12791" width="11.7109375" style="10" customWidth="1"/>
    <col min="12792" max="12792" width="0.85546875" style="10" customWidth="1"/>
    <col min="12793" max="12793" width="9.7109375" style="10" customWidth="1"/>
    <col min="12794" max="12794" width="2.7109375" style="10" customWidth="1"/>
    <col min="12795" max="12795" width="1.7109375" style="10" customWidth="1"/>
    <col min="12796" max="12796" width="2.28515625" style="10" customWidth="1"/>
    <col min="12797" max="12797" width="9.140625" style="10"/>
    <col min="12798" max="12798" width="0.85546875" style="10" customWidth="1"/>
    <col min="12799" max="13038" width="9.140625" style="10"/>
    <col min="13039" max="13039" width="25.7109375" style="10" customWidth="1"/>
    <col min="13040" max="13040" width="0.85546875" style="10" customWidth="1"/>
    <col min="13041" max="13041" width="11.85546875" style="10" customWidth="1"/>
    <col min="13042" max="13042" width="0.85546875" style="10" customWidth="1"/>
    <col min="13043" max="13043" width="11.7109375" style="10" customWidth="1"/>
    <col min="13044" max="13044" width="0.85546875" style="10" customWidth="1"/>
    <col min="13045" max="13045" width="11.7109375" style="10" customWidth="1"/>
    <col min="13046" max="13046" width="0.85546875" style="10" customWidth="1"/>
    <col min="13047" max="13047" width="11.7109375" style="10" customWidth="1"/>
    <col min="13048" max="13048" width="0.85546875" style="10" customWidth="1"/>
    <col min="13049" max="13049" width="9.7109375" style="10" customWidth="1"/>
    <col min="13050" max="13050" width="2.7109375" style="10" customWidth="1"/>
    <col min="13051" max="13051" width="1.7109375" style="10" customWidth="1"/>
    <col min="13052" max="13052" width="2.28515625" style="10" customWidth="1"/>
    <col min="13053" max="13053" width="9.140625" style="10"/>
    <col min="13054" max="13054" width="0.85546875" style="10" customWidth="1"/>
    <col min="13055" max="13294" width="9.140625" style="10"/>
    <col min="13295" max="13295" width="25.7109375" style="10" customWidth="1"/>
    <col min="13296" max="13296" width="0.85546875" style="10" customWidth="1"/>
    <col min="13297" max="13297" width="11.85546875" style="10" customWidth="1"/>
    <col min="13298" max="13298" width="0.85546875" style="10" customWidth="1"/>
    <col min="13299" max="13299" width="11.7109375" style="10" customWidth="1"/>
    <col min="13300" max="13300" width="0.85546875" style="10" customWidth="1"/>
    <col min="13301" max="13301" width="11.7109375" style="10" customWidth="1"/>
    <col min="13302" max="13302" width="0.85546875" style="10" customWidth="1"/>
    <col min="13303" max="13303" width="11.7109375" style="10" customWidth="1"/>
    <col min="13304" max="13304" width="0.85546875" style="10" customWidth="1"/>
    <col min="13305" max="13305" width="9.7109375" style="10" customWidth="1"/>
    <col min="13306" max="13306" width="2.7109375" style="10" customWidth="1"/>
    <col min="13307" max="13307" width="1.7109375" style="10" customWidth="1"/>
    <col min="13308" max="13308" width="2.28515625" style="10" customWidth="1"/>
    <col min="13309" max="13309" width="9.140625" style="10"/>
    <col min="13310" max="13310" width="0.85546875" style="10" customWidth="1"/>
    <col min="13311" max="13550" width="9.140625" style="10"/>
    <col min="13551" max="13551" width="25.7109375" style="10" customWidth="1"/>
    <col min="13552" max="13552" width="0.85546875" style="10" customWidth="1"/>
    <col min="13553" max="13553" width="11.85546875" style="10" customWidth="1"/>
    <col min="13554" max="13554" width="0.85546875" style="10" customWidth="1"/>
    <col min="13555" max="13555" width="11.7109375" style="10" customWidth="1"/>
    <col min="13556" max="13556" width="0.85546875" style="10" customWidth="1"/>
    <col min="13557" max="13557" width="11.7109375" style="10" customWidth="1"/>
    <col min="13558" max="13558" width="0.85546875" style="10" customWidth="1"/>
    <col min="13559" max="13559" width="11.7109375" style="10" customWidth="1"/>
    <col min="13560" max="13560" width="0.85546875" style="10" customWidth="1"/>
    <col min="13561" max="13561" width="9.7109375" style="10" customWidth="1"/>
    <col min="13562" max="13562" width="2.7109375" style="10" customWidth="1"/>
    <col min="13563" max="13563" width="1.7109375" style="10" customWidth="1"/>
    <col min="13564" max="13564" width="2.28515625" style="10" customWidth="1"/>
    <col min="13565" max="13565" width="9.140625" style="10"/>
    <col min="13566" max="13566" width="0.85546875" style="10" customWidth="1"/>
    <col min="13567" max="13806" width="9.140625" style="10"/>
    <col min="13807" max="13807" width="25.7109375" style="10" customWidth="1"/>
    <col min="13808" max="13808" width="0.85546875" style="10" customWidth="1"/>
    <col min="13809" max="13809" width="11.85546875" style="10" customWidth="1"/>
    <col min="13810" max="13810" width="0.85546875" style="10" customWidth="1"/>
    <col min="13811" max="13811" width="11.7109375" style="10" customWidth="1"/>
    <col min="13812" max="13812" width="0.85546875" style="10" customWidth="1"/>
    <col min="13813" max="13813" width="11.7109375" style="10" customWidth="1"/>
    <col min="13814" max="13814" width="0.85546875" style="10" customWidth="1"/>
    <col min="13815" max="13815" width="11.7109375" style="10" customWidth="1"/>
    <col min="13816" max="13816" width="0.85546875" style="10" customWidth="1"/>
    <col min="13817" max="13817" width="9.7109375" style="10" customWidth="1"/>
    <col min="13818" max="13818" width="2.7109375" style="10" customWidth="1"/>
    <col min="13819" max="13819" width="1.7109375" style="10" customWidth="1"/>
    <col min="13820" max="13820" width="2.28515625" style="10" customWidth="1"/>
    <col min="13821" max="13821" width="9.140625" style="10"/>
    <col min="13822" max="13822" width="0.85546875" style="10" customWidth="1"/>
    <col min="13823" max="14062" width="9.140625" style="10"/>
    <col min="14063" max="14063" width="25.7109375" style="10" customWidth="1"/>
    <col min="14064" max="14064" width="0.85546875" style="10" customWidth="1"/>
    <col min="14065" max="14065" width="11.85546875" style="10" customWidth="1"/>
    <col min="14066" max="14066" width="0.85546875" style="10" customWidth="1"/>
    <col min="14067" max="14067" width="11.7109375" style="10" customWidth="1"/>
    <col min="14068" max="14068" width="0.85546875" style="10" customWidth="1"/>
    <col min="14069" max="14069" width="11.7109375" style="10" customWidth="1"/>
    <col min="14070" max="14070" width="0.85546875" style="10" customWidth="1"/>
    <col min="14071" max="14071" width="11.7109375" style="10" customWidth="1"/>
    <col min="14072" max="14072" width="0.85546875" style="10" customWidth="1"/>
    <col min="14073" max="14073" width="9.7109375" style="10" customWidth="1"/>
    <col min="14074" max="14074" width="2.7109375" style="10" customWidth="1"/>
    <col min="14075" max="14075" width="1.7109375" style="10" customWidth="1"/>
    <col min="14076" max="14076" width="2.28515625" style="10" customWidth="1"/>
    <col min="14077" max="14077" width="9.140625" style="10"/>
    <col min="14078" max="14078" width="0.85546875" style="10" customWidth="1"/>
    <col min="14079" max="14318" width="9.140625" style="10"/>
    <col min="14319" max="14319" width="25.7109375" style="10" customWidth="1"/>
    <col min="14320" max="14320" width="0.85546875" style="10" customWidth="1"/>
    <col min="14321" max="14321" width="11.85546875" style="10" customWidth="1"/>
    <col min="14322" max="14322" width="0.85546875" style="10" customWidth="1"/>
    <col min="14323" max="14323" width="11.7109375" style="10" customWidth="1"/>
    <col min="14324" max="14324" width="0.85546875" style="10" customWidth="1"/>
    <col min="14325" max="14325" width="11.7109375" style="10" customWidth="1"/>
    <col min="14326" max="14326" width="0.85546875" style="10" customWidth="1"/>
    <col min="14327" max="14327" width="11.7109375" style="10" customWidth="1"/>
    <col min="14328" max="14328" width="0.85546875" style="10" customWidth="1"/>
    <col min="14329" max="14329" width="9.7109375" style="10" customWidth="1"/>
    <col min="14330" max="14330" width="2.7109375" style="10" customWidth="1"/>
    <col min="14331" max="14331" width="1.7109375" style="10" customWidth="1"/>
    <col min="14332" max="14332" width="2.28515625" style="10" customWidth="1"/>
    <col min="14333" max="14333" width="9.140625" style="10"/>
    <col min="14334" max="14334" width="0.85546875" style="10" customWidth="1"/>
    <col min="14335" max="14574" width="9.140625" style="10"/>
    <col min="14575" max="14575" width="25.7109375" style="10" customWidth="1"/>
    <col min="14576" max="14576" width="0.85546875" style="10" customWidth="1"/>
    <col min="14577" max="14577" width="11.85546875" style="10" customWidth="1"/>
    <col min="14578" max="14578" width="0.85546875" style="10" customWidth="1"/>
    <col min="14579" max="14579" width="11.7109375" style="10" customWidth="1"/>
    <col min="14580" max="14580" width="0.85546875" style="10" customWidth="1"/>
    <col min="14581" max="14581" width="11.7109375" style="10" customWidth="1"/>
    <col min="14582" max="14582" width="0.85546875" style="10" customWidth="1"/>
    <col min="14583" max="14583" width="11.7109375" style="10" customWidth="1"/>
    <col min="14584" max="14584" width="0.85546875" style="10" customWidth="1"/>
    <col min="14585" max="14585" width="9.7109375" style="10" customWidth="1"/>
    <col min="14586" max="14586" width="2.7109375" style="10" customWidth="1"/>
    <col min="14587" max="14587" width="1.7109375" style="10" customWidth="1"/>
    <col min="14588" max="14588" width="2.28515625" style="10" customWidth="1"/>
    <col min="14589" max="14589" width="9.140625" style="10"/>
    <col min="14590" max="14590" width="0.85546875" style="10" customWidth="1"/>
    <col min="14591" max="14830" width="9.140625" style="10"/>
    <col min="14831" max="14831" width="25.7109375" style="10" customWidth="1"/>
    <col min="14832" max="14832" width="0.85546875" style="10" customWidth="1"/>
    <col min="14833" max="14833" width="11.85546875" style="10" customWidth="1"/>
    <col min="14834" max="14834" width="0.85546875" style="10" customWidth="1"/>
    <col min="14835" max="14835" width="11.7109375" style="10" customWidth="1"/>
    <col min="14836" max="14836" width="0.85546875" style="10" customWidth="1"/>
    <col min="14837" max="14837" width="11.7109375" style="10" customWidth="1"/>
    <col min="14838" max="14838" width="0.85546875" style="10" customWidth="1"/>
    <col min="14839" max="14839" width="11.7109375" style="10" customWidth="1"/>
    <col min="14840" max="14840" width="0.85546875" style="10" customWidth="1"/>
    <col min="14841" max="14841" width="9.7109375" style="10" customWidth="1"/>
    <col min="14842" max="14842" width="2.7109375" style="10" customWidth="1"/>
    <col min="14843" max="14843" width="1.7109375" style="10" customWidth="1"/>
    <col min="14844" max="14844" width="2.28515625" style="10" customWidth="1"/>
    <col min="14845" max="14845" width="9.140625" style="10"/>
    <col min="14846" max="14846" width="0.85546875" style="10" customWidth="1"/>
    <col min="14847" max="15086" width="9.140625" style="10"/>
    <col min="15087" max="15087" width="25.7109375" style="10" customWidth="1"/>
    <col min="15088" max="15088" width="0.85546875" style="10" customWidth="1"/>
    <col min="15089" max="15089" width="11.85546875" style="10" customWidth="1"/>
    <col min="15090" max="15090" width="0.85546875" style="10" customWidth="1"/>
    <col min="15091" max="15091" width="11.7109375" style="10" customWidth="1"/>
    <col min="15092" max="15092" width="0.85546875" style="10" customWidth="1"/>
    <col min="15093" max="15093" width="11.7109375" style="10" customWidth="1"/>
    <col min="15094" max="15094" width="0.85546875" style="10" customWidth="1"/>
    <col min="15095" max="15095" width="11.7109375" style="10" customWidth="1"/>
    <col min="15096" max="15096" width="0.85546875" style="10" customWidth="1"/>
    <col min="15097" max="15097" width="9.7109375" style="10" customWidth="1"/>
    <col min="15098" max="15098" width="2.7109375" style="10" customWidth="1"/>
    <col min="15099" max="15099" width="1.7109375" style="10" customWidth="1"/>
    <col min="15100" max="15100" width="2.28515625" style="10" customWidth="1"/>
    <col min="15101" max="15101" width="9.140625" style="10"/>
    <col min="15102" max="15102" width="0.85546875" style="10" customWidth="1"/>
    <col min="15103" max="15342" width="9.140625" style="10"/>
    <col min="15343" max="15343" width="25.7109375" style="10" customWidth="1"/>
    <col min="15344" max="15344" width="0.85546875" style="10" customWidth="1"/>
    <col min="15345" max="15345" width="11.85546875" style="10" customWidth="1"/>
    <col min="15346" max="15346" width="0.85546875" style="10" customWidth="1"/>
    <col min="15347" max="15347" width="11.7109375" style="10" customWidth="1"/>
    <col min="15348" max="15348" width="0.85546875" style="10" customWidth="1"/>
    <col min="15349" max="15349" width="11.7109375" style="10" customWidth="1"/>
    <col min="15350" max="15350" width="0.85546875" style="10" customWidth="1"/>
    <col min="15351" max="15351" width="11.7109375" style="10" customWidth="1"/>
    <col min="15352" max="15352" width="0.85546875" style="10" customWidth="1"/>
    <col min="15353" max="15353" width="9.7109375" style="10" customWidth="1"/>
    <col min="15354" max="15354" width="2.7109375" style="10" customWidth="1"/>
    <col min="15355" max="15355" width="1.7109375" style="10" customWidth="1"/>
    <col min="15356" max="15356" width="2.28515625" style="10" customWidth="1"/>
    <col min="15357" max="15357" width="9.140625" style="10"/>
    <col min="15358" max="15358" width="0.85546875" style="10" customWidth="1"/>
    <col min="15359" max="15598" width="9.140625" style="10"/>
    <col min="15599" max="15599" width="25.7109375" style="10" customWidth="1"/>
    <col min="15600" max="15600" width="0.85546875" style="10" customWidth="1"/>
    <col min="15601" max="15601" width="11.85546875" style="10" customWidth="1"/>
    <col min="15602" max="15602" width="0.85546875" style="10" customWidth="1"/>
    <col min="15603" max="15603" width="11.7109375" style="10" customWidth="1"/>
    <col min="15604" max="15604" width="0.85546875" style="10" customWidth="1"/>
    <col min="15605" max="15605" width="11.7109375" style="10" customWidth="1"/>
    <col min="15606" max="15606" width="0.85546875" style="10" customWidth="1"/>
    <col min="15607" max="15607" width="11.7109375" style="10" customWidth="1"/>
    <col min="15608" max="15608" width="0.85546875" style="10" customWidth="1"/>
    <col min="15609" max="15609" width="9.7109375" style="10" customWidth="1"/>
    <col min="15610" max="15610" width="2.7109375" style="10" customWidth="1"/>
    <col min="15611" max="15611" width="1.7109375" style="10" customWidth="1"/>
    <col min="15612" max="15612" width="2.28515625" style="10" customWidth="1"/>
    <col min="15613" max="15613" width="9.140625" style="10"/>
    <col min="15614" max="15614" width="0.85546875" style="10" customWidth="1"/>
    <col min="15615" max="15854" width="9.140625" style="10"/>
    <col min="15855" max="15855" width="25.7109375" style="10" customWidth="1"/>
    <col min="15856" max="15856" width="0.85546875" style="10" customWidth="1"/>
    <col min="15857" max="15857" width="11.85546875" style="10" customWidth="1"/>
    <col min="15858" max="15858" width="0.85546875" style="10" customWidth="1"/>
    <col min="15859" max="15859" width="11.7109375" style="10" customWidth="1"/>
    <col min="15860" max="15860" width="0.85546875" style="10" customWidth="1"/>
    <col min="15861" max="15861" width="11.7109375" style="10" customWidth="1"/>
    <col min="15862" max="15862" width="0.85546875" style="10" customWidth="1"/>
    <col min="15863" max="15863" width="11.7109375" style="10" customWidth="1"/>
    <col min="15864" max="15864" width="0.85546875" style="10" customWidth="1"/>
    <col min="15865" max="15865" width="9.7109375" style="10" customWidth="1"/>
    <col min="15866" max="15866" width="2.7109375" style="10" customWidth="1"/>
    <col min="15867" max="15867" width="1.7109375" style="10" customWidth="1"/>
    <col min="15868" max="15868" width="2.28515625" style="10" customWidth="1"/>
    <col min="15869" max="15869" width="9.140625" style="10"/>
    <col min="15870" max="15870" width="0.85546875" style="10" customWidth="1"/>
    <col min="15871" max="16110" width="9.140625" style="10"/>
    <col min="16111" max="16111" width="25.7109375" style="10" customWidth="1"/>
    <col min="16112" max="16112" width="0.85546875" style="10" customWidth="1"/>
    <col min="16113" max="16113" width="11.85546875" style="10" customWidth="1"/>
    <col min="16114" max="16114" width="0.85546875" style="10" customWidth="1"/>
    <col min="16115" max="16115" width="11.7109375" style="10" customWidth="1"/>
    <col min="16116" max="16116" width="0.85546875" style="10" customWidth="1"/>
    <col min="16117" max="16117" width="11.7109375" style="10" customWidth="1"/>
    <col min="16118" max="16118" width="0.85546875" style="10" customWidth="1"/>
    <col min="16119" max="16119" width="11.7109375" style="10" customWidth="1"/>
    <col min="16120" max="16120" width="0.85546875" style="10" customWidth="1"/>
    <col min="16121" max="16121" width="9.7109375" style="10" customWidth="1"/>
    <col min="16122" max="16122" width="2.7109375" style="10" customWidth="1"/>
    <col min="16123" max="16123" width="1.7109375" style="10" customWidth="1"/>
    <col min="16124" max="16124" width="2.28515625" style="10" customWidth="1"/>
    <col min="16125" max="16125" width="9.140625" style="10"/>
    <col min="16126" max="16126" width="0.85546875" style="10" customWidth="1"/>
    <col min="16127" max="16384" width="9.140625" style="10"/>
  </cols>
  <sheetData>
    <row r="1" spans="1:6" s="16" customFormat="1" ht="15" customHeight="1" x14ac:dyDescent="0.2">
      <c r="A1" s="30" t="s">
        <v>85</v>
      </c>
      <c r="B1" s="31"/>
      <c r="C1" s="31"/>
      <c r="D1" s="31"/>
      <c r="E1" s="31"/>
      <c r="F1" s="31"/>
    </row>
    <row r="2" spans="1:6" s="16" customFormat="1" ht="15" customHeight="1" x14ac:dyDescent="0.2">
      <c r="A2" s="28"/>
      <c r="F2" s="27" t="s">
        <v>80</v>
      </c>
    </row>
    <row r="3" spans="1:6" s="11" customFormat="1" ht="39.950000000000003" customHeight="1" x14ac:dyDescent="0.25">
      <c r="A3" s="23"/>
      <c r="B3" s="24" t="s">
        <v>45</v>
      </c>
      <c r="C3" s="24" t="s">
        <v>46</v>
      </c>
      <c r="D3" s="24" t="s">
        <v>47</v>
      </c>
      <c r="E3" s="24" t="s">
        <v>81</v>
      </c>
      <c r="F3" s="24" t="s">
        <v>82</v>
      </c>
    </row>
    <row r="4" spans="1:6" s="17" customFormat="1" ht="15" customHeight="1" x14ac:dyDescent="0.2">
      <c r="A4" s="18" t="s">
        <v>75</v>
      </c>
      <c r="B4" s="19"/>
      <c r="C4" s="19"/>
      <c r="D4" s="19"/>
      <c r="E4" s="19"/>
      <c r="F4" s="19"/>
    </row>
    <row r="5" spans="1:6" s="17" customFormat="1" ht="15" customHeight="1" x14ac:dyDescent="0.2">
      <c r="A5" s="11" t="s">
        <v>65</v>
      </c>
      <c r="B5" s="20">
        <v>112327</v>
      </c>
      <c r="C5" s="20">
        <v>8900</v>
      </c>
      <c r="D5" s="20">
        <v>103807</v>
      </c>
      <c r="E5" s="20">
        <v>109293</v>
      </c>
      <c r="F5" s="20">
        <v>334327</v>
      </c>
    </row>
    <row r="6" spans="1:6" s="17" customFormat="1" ht="15" customHeight="1" x14ac:dyDescent="0.2">
      <c r="A6" s="11" t="s">
        <v>78</v>
      </c>
      <c r="B6" s="20">
        <v>38161</v>
      </c>
      <c r="C6" s="20">
        <v>3894</v>
      </c>
      <c r="D6" s="20">
        <v>15766</v>
      </c>
      <c r="E6" s="20">
        <v>33554</v>
      </c>
      <c r="F6" s="20">
        <v>91375</v>
      </c>
    </row>
    <row r="7" spans="1:6" s="17" customFormat="1" ht="15" customHeight="1" x14ac:dyDescent="0.2">
      <c r="A7" s="11" t="s">
        <v>77</v>
      </c>
      <c r="B7" s="20">
        <v>29054</v>
      </c>
      <c r="C7" s="20">
        <v>2013</v>
      </c>
      <c r="D7" s="20">
        <v>6321</v>
      </c>
      <c r="E7" s="20">
        <v>14821</v>
      </c>
      <c r="F7" s="20">
        <v>52209</v>
      </c>
    </row>
    <row r="8" spans="1:6" s="17" customFormat="1" ht="15" customHeight="1" x14ac:dyDescent="0.2">
      <c r="A8" s="11"/>
      <c r="B8" s="20"/>
      <c r="C8" s="20"/>
      <c r="D8" s="20"/>
      <c r="E8" s="20"/>
      <c r="F8" s="20"/>
    </row>
    <row r="9" spans="1:6" s="17" customFormat="1" ht="15" customHeight="1" x14ac:dyDescent="0.2">
      <c r="A9" s="21"/>
      <c r="B9" s="22"/>
      <c r="C9" s="22"/>
      <c r="D9" s="22"/>
      <c r="E9" s="22"/>
      <c r="F9" s="29" t="s">
        <v>83</v>
      </c>
    </row>
    <row r="10" spans="1:6" s="17" customFormat="1" ht="15" customHeight="1" x14ac:dyDescent="0.2">
      <c r="A10" s="32" t="s">
        <v>84</v>
      </c>
      <c r="B10" s="33"/>
      <c r="C10" s="33"/>
      <c r="D10" s="33"/>
      <c r="E10" s="33"/>
      <c r="F10" s="33"/>
    </row>
    <row r="11" spans="1:6" s="17" customFormat="1" ht="15" customHeight="1" x14ac:dyDescent="0.2">
      <c r="A11" s="11" t="s">
        <v>65</v>
      </c>
      <c r="B11" s="25">
        <v>0.61399999999999999</v>
      </c>
      <c r="C11" s="25">
        <v>0.249</v>
      </c>
      <c r="D11" s="25">
        <v>0.32800000000000001</v>
      </c>
      <c r="E11" s="25">
        <v>0.53300000000000003</v>
      </c>
      <c r="F11" s="25">
        <v>0.36299999999999999</v>
      </c>
    </row>
    <row r="12" spans="1:6" s="17" customFormat="1" ht="15" customHeight="1" x14ac:dyDescent="0.2">
      <c r="A12" s="11" t="s">
        <v>78</v>
      </c>
      <c r="B12" s="25">
        <v>0.73299999999999998</v>
      </c>
      <c r="C12" s="25">
        <v>0.33400000000000002</v>
      </c>
      <c r="D12" s="25">
        <v>0.39900000000000002</v>
      </c>
      <c r="E12" s="25">
        <v>0.44800000000000001</v>
      </c>
      <c r="F12" s="25">
        <v>0.41599999999999998</v>
      </c>
    </row>
    <row r="13" spans="1:6" s="17" customFormat="1" ht="15" customHeight="1" x14ac:dyDescent="0.2">
      <c r="A13" s="11" t="s">
        <v>77</v>
      </c>
      <c r="B13" s="25">
        <v>0.85</v>
      </c>
      <c r="C13" s="25">
        <v>0.44600000000000001</v>
      </c>
      <c r="D13" s="25">
        <v>0.64100000000000001</v>
      </c>
      <c r="E13" s="25">
        <v>0.68</v>
      </c>
      <c r="F13" s="25">
        <v>0.60599999999999998</v>
      </c>
    </row>
    <row r="14" spans="1:6" s="17" customFormat="1" ht="15" customHeight="1" x14ac:dyDescent="0.2">
      <c r="A14" s="21"/>
      <c r="B14" s="26"/>
      <c r="C14" s="26"/>
      <c r="D14" s="26"/>
      <c r="E14" s="26"/>
      <c r="F14" s="26"/>
    </row>
    <row r="15" spans="1:6" s="17" customFormat="1" ht="15" customHeight="1" x14ac:dyDescent="0.2">
      <c r="A15" s="35" t="s">
        <v>88</v>
      </c>
      <c r="B15" s="34"/>
      <c r="C15" s="34"/>
      <c r="D15" s="34"/>
      <c r="E15" s="34"/>
      <c r="F15" s="34"/>
    </row>
    <row r="16" spans="1:6" s="17" customFormat="1" ht="15" customHeight="1" x14ac:dyDescent="0.2">
      <c r="A16" s="36" t="s">
        <v>86</v>
      </c>
      <c r="B16" s="31"/>
      <c r="C16" s="31"/>
      <c r="D16" s="31"/>
      <c r="E16" s="31"/>
      <c r="F16" s="31"/>
    </row>
    <row r="17" spans="1:6" s="17" customFormat="1" ht="15" customHeight="1" x14ac:dyDescent="0.2">
      <c r="A17" s="36" t="s">
        <v>87</v>
      </c>
      <c r="B17" s="31"/>
      <c r="C17" s="31"/>
      <c r="D17" s="31"/>
      <c r="E17" s="31"/>
      <c r="F17" s="31"/>
    </row>
  </sheetData>
  <mergeCells count="5">
    <mergeCell ref="A1:F1"/>
    <mergeCell ref="A10:F10"/>
    <mergeCell ref="A15:F15"/>
    <mergeCell ref="A16:F16"/>
    <mergeCell ref="A17:F17"/>
  </mergeCells>
  <pageMargins left="0.59055118110236227" right="0.59055118110236227" top="0.59055118110236227" bottom="0.9842519685039370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IFATS</vt:lpstr>
      <vt:lpstr>Source Bus Surveys</vt:lpstr>
      <vt:lpstr>Top 50</vt:lpstr>
      <vt:lpstr>Table 5.1</vt:lpstr>
      <vt:lpstr>P-BII2012TBL5.1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2013-10-16T14:25:55Z</cp:lastPrinted>
  <dcterms:created xsi:type="dcterms:W3CDTF">2013-09-12T08:58:58Z</dcterms:created>
  <dcterms:modified xsi:type="dcterms:W3CDTF">2015-02-26T16:54:53Z</dcterms:modified>
</cp:coreProperties>
</file>