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400" windowHeight="5475" tabRatio="899" activeTab="1"/>
  </bookViews>
  <sheets>
    <sheet name="Cover" sheetId="1" r:id="rId1"/>
    <sheet name="Contents" sheetId="2" r:id="rId2"/>
    <sheet name="User Guidance" sheetId="3" r:id="rId3"/>
    <sheet name="Table 1" sheetId="4" r:id="rId4"/>
    <sheet name="Tables 2 - 5" sheetId="5" r:id="rId5"/>
    <sheet name="Tables 6 - 8" sheetId="6" r:id="rId6"/>
    <sheet name="Table 9" sheetId="7" r:id="rId7"/>
    <sheet name="Tables 10 - 16" sheetId="8" r:id="rId8"/>
    <sheet name="Bus of Owner" sheetId="9" state="hidden" r:id="rId9"/>
    <sheet name="Unladen weight" sheetId="10" state="hidden" r:id="rId10"/>
    <sheet name="Age of HGV" sheetId="11" state="hidden" r:id="rId11"/>
    <sheet name="Table 17" sheetId="12" r:id="rId12"/>
    <sheet name="Table 18" sheetId="13" r:id="rId13"/>
    <sheet name="Table H" sheetId="14" state="hidden" r:id="rId14"/>
    <sheet name="Tables 19 - 20" sheetId="15" r:id="rId15"/>
    <sheet name="Tables 21 - 24" sheetId="16" r:id="rId16"/>
    <sheet name="Tables 25 - 26" sheetId="17" r:id="rId17"/>
    <sheet name="Tables 27 - 28" sheetId="18" r:id="rId18"/>
    <sheet name="Table 29" sheetId="19" r:id="rId19"/>
    <sheet name="Table 30" sheetId="20" r:id="rId20"/>
    <sheet name="Table 31" sheetId="21" r:id="rId21"/>
    <sheet name="Tables 32 - 33" sheetId="22" r:id="rId22"/>
    <sheet name="Tables 34 - 35" sheetId="23" r:id="rId23"/>
    <sheet name="Table 36" sheetId="24" r:id="rId24"/>
    <sheet name="Glossary" sheetId="25" r:id="rId25"/>
    <sheet name="Table J" sheetId="26" state="hidden" r:id="rId26"/>
  </sheets>
  <definedNames>
    <definedName name="_Hlk308684323" localSheetId="15">'Tables 21 - 24'!$A$18</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OLE_LINK14" localSheetId="16">'Tables 25 - 26'!$A$33</definedName>
    <definedName name="OLE_LINK32" localSheetId="15">'Tables 21 - 24'!$A$31</definedName>
    <definedName name="_xlnm.Print_Area" localSheetId="0">'Cover'!$B$1:$M$22</definedName>
    <definedName name="_xlnm.Print_Area" localSheetId="24">'Glossary'!$A$1:$B$18</definedName>
    <definedName name="_xlnm.Print_Area" localSheetId="3">'Table 1'!$A$1:$M$44</definedName>
    <definedName name="_xlnm.Print_Area" localSheetId="11">'Table 17'!$A$1:$F$21</definedName>
    <definedName name="_xlnm.Print_Area" localSheetId="12">'Table 18'!$A$1:$E$31</definedName>
    <definedName name="_xlnm.Print_Area" localSheetId="18">'Table 29'!$A$1:$J$29</definedName>
    <definedName name="_xlnm.Print_Area" localSheetId="19">'Table 30'!$A$1:$J$28</definedName>
    <definedName name="_xlnm.Print_Area" localSheetId="20">'Table 31'!$A$1:$J$29</definedName>
    <definedName name="_xlnm.Print_Area" localSheetId="23">'Table 36'!$A$1:$I$21</definedName>
    <definedName name="_xlnm.Print_Area" localSheetId="6">'Table 9'!$A$1:$G$23</definedName>
    <definedName name="_xlnm.Print_Area" localSheetId="7">'Tables 10 - 16'!$A$1:$I$72</definedName>
    <definedName name="_xlnm.Print_Area" localSheetId="14">'Tables 19 - 20'!$A$1:$P$24</definedName>
    <definedName name="_xlnm.Print_Area" localSheetId="4">'Tables 2 - 5'!$A$1:$I$56</definedName>
    <definedName name="_xlnm.Print_Area" localSheetId="15">'Tables 21 - 24'!$A$1:$E$41</definedName>
    <definedName name="_xlnm.Print_Area" localSheetId="16">'Tables 25 - 26'!$A$1:$L$40</definedName>
    <definedName name="_xlnm.Print_Area" localSheetId="17">'Tables 27 - 28'!$A$1:$L$46</definedName>
    <definedName name="_xlnm.Print_Area" localSheetId="21">'Tables 32 - 33'!$A$1:$O$40</definedName>
    <definedName name="_xlnm.Print_Area" localSheetId="22">'Tables 34 - 35'!$A$1:$N$19</definedName>
    <definedName name="_xlnm.Print_Area" localSheetId="5">'Tables 6 - 8'!$A$1:$I$45</definedName>
    <definedName name="_xlnm.Print_Area" localSheetId="2">'User Guidance'!$A$1:$B$65</definedName>
    <definedName name="_xlnm.Print_Titles" localSheetId="21">'Tables 32 - 33'!$1:$2</definedName>
  </definedNames>
  <calcPr fullCalcOnLoad="1"/>
</workbook>
</file>

<file path=xl/sharedStrings.xml><?xml version="1.0" encoding="utf-8"?>
<sst xmlns="http://schemas.openxmlformats.org/spreadsheetml/2006/main" count="1127" uniqueCount="421">
  <si>
    <t>Table 33: Tonnage of Goods Forwarded classified by Port and Category of Traffic, 2010</t>
  </si>
  <si>
    <t>Tonnage of Goods Handled by Port and Category of Traffic in Northern Ireland &amp; Republic of Ireland: 2010</t>
  </si>
  <si>
    <t>Freight traffic tonnes overall</t>
  </si>
  <si>
    <t>Freight traffic tonnes kilometres</t>
  </si>
  <si>
    <t>thousands</t>
  </si>
  <si>
    <t>Source: Transport Omnibus 2010; CSO</t>
  </si>
  <si>
    <t>Air Freight in Northern Ireland and Republic of Ireland: 2004 - 2010</t>
  </si>
  <si>
    <t>Table 35: Air Freight (incl. mail) at Republic of Ireland Airports</t>
  </si>
  <si>
    <t>Table 34: Air Freight (incl. mail) at Northern Ireland Airports</t>
  </si>
  <si>
    <t>Total tonnage of goods handled at NI &amp; ROI Airports: 2004 - 2010</t>
  </si>
  <si>
    <t>Rail Freight in Republic of Ireland*</t>
  </si>
  <si>
    <t>* Rail freight has not been carried in Northern Ireland since 2003</t>
  </si>
  <si>
    <t>Should users of these data require any further information or clarification of the data contained in these tables for NI or ROI, please contact:</t>
  </si>
  <si>
    <t>NI data: Naomi McLaughlin</t>
  </si>
  <si>
    <t>CSO data: Jim Dalton</t>
  </si>
  <si>
    <t>e-mail: Jim.Dalton@cso.ie</t>
  </si>
  <si>
    <r>
      <t xml:space="preserve">More information on this Survey and the </t>
    </r>
    <r>
      <rPr>
        <b/>
        <sz val="12"/>
        <color indexed="8"/>
        <rFont val="Arial"/>
        <family val="2"/>
      </rPr>
      <t>Internation Road Haulage Survey (IRHS)</t>
    </r>
    <r>
      <rPr>
        <sz val="12"/>
        <color indexed="8"/>
        <rFont val="Arial"/>
        <family val="2"/>
      </rPr>
      <t xml:space="preserve"> can be found by following the link below:</t>
    </r>
  </si>
  <si>
    <t>Phone: (+44) 028 9054 0801</t>
  </si>
  <si>
    <t>Phone: (+353) 021 453 5120</t>
  </si>
  <si>
    <t xml:space="preserve">Nomenclature of Territorial Units for Statistics for the member states of the European Union is a hierarchical system for dividing up the economic territory of the EU for the purpose of : 
The collection, development and harmonisation of EU regional statistics.. </t>
  </si>
  <si>
    <t>Department for Transport GB</t>
  </si>
  <si>
    <t>DRD</t>
  </si>
  <si>
    <t>Department for Regional Development (NI)</t>
  </si>
  <si>
    <t>DTTAS</t>
  </si>
  <si>
    <t>Department of Transport, Tourism and Sport (ROI)</t>
  </si>
  <si>
    <t>CSRB</t>
  </si>
  <si>
    <t>Central Statistics &amp; Research Branch (DRD)</t>
  </si>
  <si>
    <t>Nomenstature Statistiques de Transport is the classification of commodities for Transport Statistics of the European Union</t>
  </si>
  <si>
    <t>Source: Road Freight Transport Survey; CSO (ROI) &amp; Driver Vehicle Agency (DVANI) (NI)</t>
  </si>
  <si>
    <t>Source: CSRGT(NI); DfT</t>
  </si>
  <si>
    <t>e-mail: Naomi.Mclaughlin@drdni.gov.uk</t>
  </si>
  <si>
    <t xml:space="preserve">This statistics release is the first of an annual series which will continue to be produced each November. It has been produced in conjuntion with the report on freight data availability and comparability by sector in Northern Ireland the Republic of Ireland which is available to view here. (hyperlink) </t>
  </si>
  <si>
    <t>http://www.drdni.gov.uk/index/statistics/stats-catagories/freight-2.htm (Department for Regional Development)</t>
  </si>
  <si>
    <t>Contact Details</t>
  </si>
  <si>
    <t>A full list of data sources relating to freight in NI &amp; ROI can be found in Annexe 1 of the main report. The main sources of data used in the tables are listed below:</t>
  </si>
  <si>
    <t>Sources: Road Freight Transport Survey (ROI); CSO, Continuing Survey of Road Goods Transport (NI); DfT</t>
  </si>
  <si>
    <t>Go to Table 1</t>
  </si>
  <si>
    <t>Go to Table 2 - 5</t>
  </si>
  <si>
    <t>Go to Tables 6 - 8</t>
  </si>
  <si>
    <t>Go to Table 9</t>
  </si>
  <si>
    <t>Go to Tables 10 - 16</t>
  </si>
  <si>
    <t>Go to Table 17</t>
  </si>
  <si>
    <t>Go to Table 18</t>
  </si>
  <si>
    <t>Go to Tables 19 - 20</t>
  </si>
  <si>
    <t>Go to Tables 21 - 24</t>
  </si>
  <si>
    <t>Go to Tables 25 - 26</t>
  </si>
  <si>
    <t>Go to Tables 27 - 28</t>
  </si>
  <si>
    <t>Go to Table 29</t>
  </si>
  <si>
    <t>Go to Table 30</t>
  </si>
  <si>
    <t>Go to Table 31</t>
  </si>
  <si>
    <t>Go to Tables 32 - 33</t>
  </si>
  <si>
    <t>Go to Tables 34 - 35</t>
  </si>
  <si>
    <t>Go to Table 36</t>
  </si>
  <si>
    <t>All Island Freight Forum</t>
  </si>
  <si>
    <t>Network Management Working Group</t>
  </si>
  <si>
    <t>Priority 5 – Information Sources &amp; Needs</t>
  </si>
  <si>
    <t>Goods lifted within Northern Ireland by goods vehicles, 2005 - 2010</t>
  </si>
  <si>
    <t>All activity (within NI, cross border, cabotage &amp; overall) by NI registered vehicles (tonnes carried, tonnes km, Vehicle km, laden journeys), 2004 - 2010</t>
  </si>
  <si>
    <t>All activity by GB registered vehicles (tonnes carried, tonnes km, Vehicle km, laden journeys), 2004 - 2010</t>
  </si>
  <si>
    <t>All activity by ROI registered vehicles (tonnes carried, tonnes km, Vehicle km, laden journeys), 1999 - 2010</t>
  </si>
  <si>
    <t>Number of Freight vehicles in NI &amp; ROI, 2004 - 2010</t>
  </si>
  <si>
    <t xml:space="preserve">Freight carried by commodity, 2010 </t>
  </si>
  <si>
    <t xml:space="preserve">Length of Haul for NI &amp; ROI registered vehicles, 2010 </t>
  </si>
  <si>
    <t>Transport Activity classified by Country of Origin &amp; Destination for NI and ROI Registered Vehicles, 2010</t>
  </si>
  <si>
    <t xml:space="preserve">Transport Activity classified by Region (NUTS 3) of Origin &amp; Destination for NI Registered Vehicles, 2010 </t>
  </si>
  <si>
    <t>Transport Activity classified by Region (NUTS 3) of Origin &amp; Destination for ROI Registered Vehicles, 2010</t>
  </si>
  <si>
    <t>Excel Tables - Freight Data available for Northern Ireland and the Republic of Ireland</t>
  </si>
  <si>
    <t>User Guidance</t>
  </si>
  <si>
    <t>Main Uses of Data</t>
  </si>
  <si>
    <t>Number of NI Registered Vehicles</t>
  </si>
  <si>
    <t>Average Number of ROI Registered Vehicles*</t>
  </si>
  <si>
    <t xml:space="preserve">This survey measures the domestic and international activity of ROI registered heavy goods vehicles. </t>
  </si>
  <si>
    <t>http://www.cso.ie/en/media/csoie/releasespublications/documents/transport/2011/roadfreight11.pdf</t>
  </si>
  <si>
    <t>More information on this survey can be found by following the link below:</t>
  </si>
  <si>
    <t>Main Data Sources</t>
  </si>
  <si>
    <t>Main Sources of Road Freight Data</t>
  </si>
  <si>
    <t>Main Sources of Maritime Freight Data</t>
  </si>
  <si>
    <t>Statistics of Port Traffic (Republic of Ireland); Central Statistics Office</t>
  </si>
  <si>
    <t>UK Maritime Statistics Report ; Department for Transport (GB)</t>
  </si>
  <si>
    <t xml:space="preserve">Northern Ireland Ports Traffic; </t>
  </si>
  <si>
    <t>http://www.detini.gov.uk/deti-stats-index/stats-surveys/stats-ports-traffic.htm</t>
  </si>
  <si>
    <t>The Department of Enterprise, Trade and Industry publishes statistics about passenger and freight traffic through the ports of Northern Ireland. For more information on the most recent statistics relating to Northern Ireland ports, please see link below:</t>
  </si>
  <si>
    <t>The ‘Statistics of Port Traffic’ publication provides data on the scale and development of the carriage of goods and passengers by sea. It provides summary data on the type and size of vessel traffic inwards and outwards, type of goods loaded and unloaded and the origin and destination country of the vessels. More information on this survey can be found by following the link below:</t>
  </si>
  <si>
    <t>http://www.cso.ie/en/surveysandmethodology/transport/statisticsofporttraffic/</t>
  </si>
  <si>
    <t>The Department for Transport collects and publishes statistics about passenger and freight traffic through the ports of the UK. The statistics are based mainly on returns from port operators and shipping lines and agents. For more information on UK Port Statistics please follow the link below:</t>
  </si>
  <si>
    <t>https://www.gov.uk/government/organisations/department-for-transport/series/ports-statistics</t>
  </si>
  <si>
    <t>Main Sources of Air Freight Data</t>
  </si>
  <si>
    <t xml:space="preserve">Aviation Statistics Survey (Republic of Ireland); Central Statistics Office </t>
  </si>
  <si>
    <t xml:space="preserve">Rail Statistics Survey (Republic of Ireland); Central Statistics Office </t>
  </si>
  <si>
    <t>Quarterly and annual data Is collected on goods and passenger transport by rail. Data is also collected on rail accidents and railway operators. This data is published in the annual Transport Omnibus Publication.</t>
  </si>
  <si>
    <t>http://www.cso.ie/en/surveysandmethodology/transport/railstatistics/</t>
  </si>
  <si>
    <t>http://www.cso.ie/en/surveysandmethodology/transport/aviationstatistics/</t>
  </si>
  <si>
    <t>These data cover air freight carried into and out of Northern Ireland airports. Mail is not included.</t>
  </si>
  <si>
    <t>For more information on UK Airport Statistics, please follow the link below:</t>
  </si>
  <si>
    <t>http://www.caa.co.uk/default.aspx?catid=80&amp;pagetype=88&amp;pageid=3&amp;sglid=3</t>
  </si>
  <si>
    <t xml:space="preserve">UK Airport Statistics (Air Freight relating to Northern Ireland); Civil Aviation Authority </t>
  </si>
  <si>
    <t>Main Source of Rail Freight Data for Republic of Ireland</t>
  </si>
  <si>
    <t>Return to Contents Page</t>
  </si>
  <si>
    <t xml:space="preserve">Data contained in this release are to bring together existing information on the freight industry in Northern Ireland and Republic of Ireland.  Our aim is to develop a freight evidence base that can be used to inform future freight policy and services. </t>
  </si>
  <si>
    <t>Continuing Survey of Road Goods Transport (Northern Ireland); Department for Transport (GB)</t>
  </si>
  <si>
    <t xml:space="preserve">This survey measures the domestic and international activity of NI registered heavy goods vehicles. </t>
  </si>
  <si>
    <t>https://www.gov.uk/government/uploads/system/uploads/attachment_data/file/8970/notes-and-definitions.pdf</t>
  </si>
  <si>
    <t>Road Goods Freight Survey (Republic of Ireland); Central Statistics Office</t>
  </si>
  <si>
    <t>Glossary</t>
  </si>
  <si>
    <t>Term</t>
  </si>
  <si>
    <t>Explanation</t>
  </si>
  <si>
    <t>DfT</t>
  </si>
  <si>
    <t>NISRA</t>
  </si>
  <si>
    <t>CSO</t>
  </si>
  <si>
    <t>Central Statistics Office</t>
  </si>
  <si>
    <t>Northern Ireland Statistics &amp; Research Agency</t>
  </si>
  <si>
    <t>Cabotage</t>
  </si>
  <si>
    <t>Transport of goods between two points in the same country by a vehicle registered in another country</t>
  </si>
  <si>
    <t>Cross Border</t>
  </si>
  <si>
    <t>International road transport perfomed by a road motor vehicle registered in a third country. A third country is a country other than the country of loading/embarkation ot then the country of unloading/disembarkation</t>
  </si>
  <si>
    <t xml:space="preserve">CSRGT (NI) </t>
  </si>
  <si>
    <t>Continuing Survey of Road Goods Transort (Northern Ireland)</t>
  </si>
  <si>
    <t>IRHS</t>
  </si>
  <si>
    <t>International Road Haulage Survey (IRHS)</t>
  </si>
  <si>
    <t xml:space="preserve">NST </t>
  </si>
  <si>
    <t>NUTS III</t>
  </si>
  <si>
    <t>Year</t>
  </si>
  <si>
    <t>Tonne-Kilometres</t>
  </si>
  <si>
    <t>Tonnes Carried</t>
  </si>
  <si>
    <t>Vehicle Kilometres</t>
  </si>
  <si>
    <t>Laden Journeys</t>
  </si>
  <si>
    <t>million</t>
  </si>
  <si>
    <t>%</t>
  </si>
  <si>
    <t>thousand</t>
  </si>
  <si>
    <t>Number of Vehicles</t>
  </si>
  <si>
    <t>Hire or Reward</t>
  </si>
  <si>
    <t>Own Account</t>
  </si>
  <si>
    <t>Total</t>
  </si>
  <si>
    <t xml:space="preserve">Number </t>
  </si>
  <si>
    <t>Tonnes      Carried</t>
  </si>
  <si>
    <t>Table C</t>
  </si>
  <si>
    <t>Business of Owner</t>
  </si>
  <si>
    <t>Transport</t>
  </si>
  <si>
    <t>Other</t>
  </si>
  <si>
    <t>Table D</t>
  </si>
  <si>
    <t>Unladen Weight (tonnes)</t>
  </si>
  <si>
    <t>2 - 5</t>
  </si>
  <si>
    <t>5 - 7.5</t>
  </si>
  <si>
    <t>7.5 - 10</t>
  </si>
  <si>
    <t>10 - 12.5</t>
  </si>
  <si>
    <t>Over  12.5</t>
  </si>
  <si>
    <t>No. Of      Vehicles</t>
  </si>
  <si>
    <t>Table E</t>
  </si>
  <si>
    <t>Year of Manufacture</t>
  </si>
  <si>
    <t>Length of Haul</t>
  </si>
  <si>
    <t>Up to 10 km</t>
  </si>
  <si>
    <t>11 - 25 km</t>
  </si>
  <si>
    <t>26 - 50 km</t>
  </si>
  <si>
    <t>51 - 150 km</t>
  </si>
  <si>
    <t>Number of Idle Vehicles</t>
  </si>
  <si>
    <t>Number of Non-Relevant Vehicles</t>
  </si>
  <si>
    <t>Table H</t>
  </si>
  <si>
    <t>Other Countries</t>
  </si>
  <si>
    <t>Table J</t>
  </si>
  <si>
    <t>Category</t>
  </si>
  <si>
    <t xml:space="preserve">Transport </t>
  </si>
  <si>
    <t>Main Use of Vehicle</t>
  </si>
  <si>
    <t xml:space="preserve">National </t>
  </si>
  <si>
    <t>International</t>
  </si>
  <si>
    <t>Journey</t>
  </si>
  <si>
    <t>number</t>
  </si>
  <si>
    <t>Change</t>
  </si>
  <si>
    <t>2008 - 2009</t>
  </si>
  <si>
    <t>2006 - 2007</t>
  </si>
  <si>
    <t>2004 - 2005</t>
  </si>
  <si>
    <t>2002 - 2003</t>
  </si>
  <si>
    <t>2000 - 2001</t>
  </si>
  <si>
    <t>1999 or before</t>
  </si>
  <si>
    <t>Products of agriculture, forestry and fishing</t>
  </si>
  <si>
    <t>Coal and natural gas</t>
  </si>
  <si>
    <t>Quarry products, metal ores and peat</t>
  </si>
  <si>
    <t>Foodstuffs</t>
  </si>
  <si>
    <t>Textiles and leather</t>
  </si>
  <si>
    <t>Wood, pulp and paper</t>
  </si>
  <si>
    <t>Coke and refined petroleum products</t>
  </si>
  <si>
    <t>Chemicals and plastics</t>
  </si>
  <si>
    <t>Other non-metallic mineral products</t>
  </si>
  <si>
    <t>Metal products (except machinery and equipment)</t>
  </si>
  <si>
    <t>Machinery and equipment</t>
  </si>
  <si>
    <t>Furniture and other manufactured goods</t>
  </si>
  <si>
    <t>Secondary raw materials and waste</t>
  </si>
  <si>
    <t>Thousand Tonnes</t>
  </si>
  <si>
    <t>(a) By mode of working</t>
  </si>
  <si>
    <t>Mainly public haulage</t>
  </si>
  <si>
    <t>Mainly own account</t>
  </si>
  <si>
    <t>All modes</t>
  </si>
  <si>
    <t>(b) By gross weight of vehicle</t>
  </si>
  <si>
    <t>Rigid Vehicles</t>
  </si>
  <si>
    <t>Over 3.5 to 17 tonnes</t>
  </si>
  <si>
    <t>Over 17 to 25 tonnes</t>
  </si>
  <si>
    <t>Over 25 tonnes</t>
  </si>
  <si>
    <t>All rigids</t>
  </si>
  <si>
    <t>Articulated Vehicles</t>
  </si>
  <si>
    <t>Over 3.5 to 33 tonnes</t>
  </si>
  <si>
    <t>Over 33 tonnes</t>
  </si>
  <si>
    <t>All artics</t>
  </si>
  <si>
    <t>All Vehicles</t>
  </si>
  <si>
    <t>Over 3.5 to 25 tonnes</t>
  </si>
  <si>
    <t>All weights</t>
  </si>
  <si>
    <t>(c) By commodity</t>
  </si>
  <si>
    <t>Food drink &amp; tobacco</t>
  </si>
  <si>
    <t>Wood timber &amp; cork</t>
  </si>
  <si>
    <t>Fertilizer</t>
  </si>
  <si>
    <t>Crude minerals</t>
  </si>
  <si>
    <t>Ores</t>
  </si>
  <si>
    <t>Crude materials</t>
  </si>
  <si>
    <t>Coal &amp; coke</t>
  </si>
  <si>
    <t>Petrol &amp; products</t>
  </si>
  <si>
    <t>Chemicals</t>
  </si>
  <si>
    <t>Building materials</t>
  </si>
  <si>
    <t>Iron &amp; steel products</t>
  </si>
  <si>
    <t>Other metal products</t>
  </si>
  <si>
    <t>Machinery &amp; transport equipment</t>
  </si>
  <si>
    <t>Miscellaneous manufactures</t>
  </si>
  <si>
    <t>Miscellaneous transactions</t>
  </si>
  <si>
    <t>All commodities</t>
  </si>
  <si>
    <t>Source: Continuing Survey of Road Goods Transport (CSRGT) (NI): DfT</t>
  </si>
  <si>
    <t>Belfast</t>
  </si>
  <si>
    <t>Border</t>
  </si>
  <si>
    <t>Dublin</t>
  </si>
  <si>
    <t>NI</t>
  </si>
  <si>
    <t>ROI</t>
  </si>
  <si>
    <t>Over 151 km</t>
  </si>
  <si>
    <t>No NI information</t>
  </si>
  <si>
    <t>No Comparable NI Info</t>
  </si>
  <si>
    <t>loaded in UK and unloaded in Republic of Ireland or loaded in Republic of Ireland and unloaded in UK)</t>
  </si>
  <si>
    <t>2009 Freight Overall</t>
  </si>
  <si>
    <t>Outer Belfast</t>
  </si>
  <si>
    <t>Origin</t>
  </si>
  <si>
    <t>Midland</t>
  </si>
  <si>
    <t>Mid-East</t>
  </si>
  <si>
    <t>South-East</t>
  </si>
  <si>
    <t>Mid-West</t>
  </si>
  <si>
    <t>South-West</t>
  </si>
  <si>
    <t>Northern Ireland</t>
  </si>
  <si>
    <t>Destination</t>
  </si>
  <si>
    <t xml:space="preserve">ROI vehicles </t>
  </si>
  <si>
    <t xml:space="preserve">NI registered vehicles </t>
  </si>
  <si>
    <t>GB Registered vehicles</t>
  </si>
  <si>
    <t>Data include domestic and international activity of HGVs registered in Northern Ireland.</t>
  </si>
  <si>
    <t>Totals do not equal the sum of previously supplied data as the table above includes journeys with origins and/or destinations within Great Britain</t>
  </si>
  <si>
    <t>Tonnes Carried (thousands)</t>
  </si>
  <si>
    <t>Freight Carried by ROI, NI &amp; GB Registered Vehicles in Both NI &amp; ROI</t>
  </si>
  <si>
    <t>% of total</t>
  </si>
  <si>
    <t>2010 Freight Overall</t>
  </si>
  <si>
    <t>2008 Freight Overall</t>
  </si>
  <si>
    <t>2007 Freight Overall</t>
  </si>
  <si>
    <t>2006 Freight Overall</t>
  </si>
  <si>
    <t>2005 Freight Overall</t>
  </si>
  <si>
    <t>2004 Freight Overall</t>
  </si>
  <si>
    <t>Commodities</t>
  </si>
  <si>
    <t>Other goods*</t>
  </si>
  <si>
    <t>* Other goods include the following categories: Transport Equipment, Mail and Parcels, Equipment used in the transport of goods, Removals, Mixed goods, Unidentifiable goods and Other goods not classified elsewhere</t>
  </si>
  <si>
    <t>* includes all activity by NI vehicles, not just trips within NI</t>
  </si>
  <si>
    <t>East of Northern Ireland</t>
  </si>
  <si>
    <t>North of Northern Ireland</t>
  </si>
  <si>
    <t>West and South of Northern Ireland</t>
  </si>
  <si>
    <t>Great Britain</t>
  </si>
  <si>
    <t>Republic of Ireland</t>
  </si>
  <si>
    <t>Other countries</t>
  </si>
  <si>
    <t>x</t>
  </si>
  <si>
    <t>West</t>
  </si>
  <si>
    <t>Region of Origin</t>
  </si>
  <si>
    <t>Region of Destination</t>
  </si>
  <si>
    <t xml:space="preserve">ROI </t>
  </si>
  <si>
    <t>GB &amp; Other Countries</t>
  </si>
  <si>
    <t>Road Freight</t>
  </si>
  <si>
    <t>tonnes</t>
  </si>
  <si>
    <t>Table 2: Northern Ireland Freight Data - activity by NI registered vehicles in NI</t>
  </si>
  <si>
    <t>Table 3: Northern Ireland Freight Data - cross border activity by NI registered vehicles (NI to Republic of Ireland or Republic of Ireland to NI journeys)</t>
  </si>
  <si>
    <t>Table 5: Northern Ireland Freight Data - All Activity by NI Registered vehicles within Ireland</t>
  </si>
  <si>
    <t>Table 6: Northern Ireland Freight Data - GB Registered vehicle activity with journey having the origin and destination within NI</t>
  </si>
  <si>
    <t>Table 7: Northern Ireland Freight Data - GB registered vehicles within Republic of Ireland (goods either</t>
  </si>
  <si>
    <t>Table 8: Northern Ireland Freight Data - All Activity by GB Registered vehicles in Ireland</t>
  </si>
  <si>
    <t>Table 17: Northern Ireland Freight Data - activity by NI registered vehicles in NI</t>
  </si>
  <si>
    <t>Table 19: Length of Haul for ROI Registered Vehicles; 2010</t>
  </si>
  <si>
    <t>Table 20: Length of Haul for NI Registered Vehicles; 2010</t>
  </si>
  <si>
    <t>Table 24: Goods moved (million tonnes km) by ROI-registered HGVs by country of origin and destination, 2010</t>
  </si>
  <si>
    <t>Table 21: Goods lifted (thousand tonnes) by NI registered HGV's by country of origin and destination, 2010</t>
  </si>
  <si>
    <t>Table 22: Goods moved (million tonnes km) by NI registered HGV's by country of origin and destination, 2010</t>
  </si>
  <si>
    <t>Table 23: Goods lifted (thousand tonnes) by ROI registered HGV's by country of origin and destination, 2010</t>
  </si>
  <si>
    <t>Table 25: Goods lifted (thousand tonnes) by NI-registered HGVs by NUTS3 origin and destination, 2010</t>
  </si>
  <si>
    <t>Table 26: Goods moved (million tonnes kilometres) by NI-registered HGVs by NUTS3 origin and destination, 2010</t>
  </si>
  <si>
    <t>Table 27: Goods lifted (thousand tonnes) by ROI-registered HGVs by NUTS3 origin and destination, 2010</t>
  </si>
  <si>
    <t>Table 28: Goods moved (million tonnes kilometres) by ROI-registered HGVs by NUTS3 origin and destination, 2010</t>
  </si>
  <si>
    <t>Freight carried  by NI, ROI &amp; GB Registered Vehicles in NI &amp; ROI : 2004 - 2010</t>
  </si>
  <si>
    <t>Transport Activity classified by Country of origin and Region of destination</t>
  </si>
  <si>
    <t>Maritime Freight</t>
  </si>
  <si>
    <t>Category of  Traffic</t>
  </si>
  <si>
    <t>Total Goods Handled</t>
  </si>
  <si>
    <t xml:space="preserve">   Roll-on/Roll-off Traffic</t>
  </si>
  <si>
    <t xml:space="preserve">   Lift-on/Lift-off Traffic</t>
  </si>
  <si>
    <t xml:space="preserve">   Other*</t>
  </si>
  <si>
    <t>Goods Received</t>
  </si>
  <si>
    <t>Goods Forwarded</t>
  </si>
  <si>
    <t xml:space="preserve"> *Includes liquid bulk, dry bulk, cargo carried in ship or hold consignments, break bulk and general cargo.</t>
  </si>
  <si>
    <t>Port</t>
  </si>
  <si>
    <t>Category of Traffic</t>
  </si>
  <si>
    <t>Roll-on/Roll-off</t>
  </si>
  <si>
    <t>Lift-on/Lift-off</t>
  </si>
  <si>
    <t>Liquid Bulk</t>
  </si>
  <si>
    <t>Dry Bulk</t>
  </si>
  <si>
    <t>Break Bulk &amp; all Other Goods</t>
  </si>
  <si>
    <t xml:space="preserve">  Arklow Port</t>
  </si>
  <si>
    <t>-</t>
  </si>
  <si>
    <t xml:space="preserve">  Bantry Bay</t>
  </si>
  <si>
    <t xml:space="preserve">  Castletownbere</t>
  </si>
  <si>
    <t xml:space="preserve">  Cork</t>
  </si>
  <si>
    <t xml:space="preserve">  Drogheda</t>
  </si>
  <si>
    <t xml:space="preserve">  Dublin</t>
  </si>
  <si>
    <t xml:space="preserve">  Dundalk</t>
  </si>
  <si>
    <t xml:space="preserve">  Dun Laoghaire</t>
  </si>
  <si>
    <t xml:space="preserve">  Galway</t>
  </si>
  <si>
    <t xml:space="preserve">  Greenore</t>
  </si>
  <si>
    <t xml:space="preserve">  Killybegs</t>
  </si>
  <si>
    <t xml:space="preserve">  Kilrush</t>
  </si>
  <si>
    <t xml:space="preserve">  Kinsale</t>
  </si>
  <si>
    <t xml:space="preserve">  New Ross</t>
  </si>
  <si>
    <t xml:space="preserve">  Rosslare</t>
  </si>
  <si>
    <t xml:space="preserve">  Shannon Foynes Port</t>
  </si>
  <si>
    <t xml:space="preserve">  Sligo</t>
  </si>
  <si>
    <t xml:space="preserve">  Tralee Fenit</t>
  </si>
  <si>
    <t xml:space="preserve">  Waterford</t>
  </si>
  <si>
    <t xml:space="preserve">  Wicklow</t>
  </si>
  <si>
    <t xml:space="preserve">  Youghal</t>
  </si>
  <si>
    <t>NI Ports</t>
  </si>
  <si>
    <t xml:space="preserve">  Belfast</t>
  </si>
  <si>
    <t xml:space="preserve">  L'Derry</t>
  </si>
  <si>
    <t xml:space="preserve">  Larne</t>
  </si>
  <si>
    <t xml:space="preserve"> </t>
  </si>
  <si>
    <t xml:space="preserve">  Warrenpoint</t>
  </si>
  <si>
    <t xml:space="preserve">  Other Ports*</t>
  </si>
  <si>
    <t>thousand tonnes</t>
  </si>
  <si>
    <t>* Data not available on category of traffic</t>
  </si>
  <si>
    <t>ROI Ports</t>
  </si>
  <si>
    <t xml:space="preserve">ROI Ports </t>
  </si>
  <si>
    <t>Tonnage of good handled classified by Category of Traffic in Northern Ireland: 2002 - 2010</t>
  </si>
  <si>
    <t>Tonnage of good handled classified by Category of Traffic in Republic of Ireland: 2002 - 2010</t>
  </si>
  <si>
    <t>Tonnage of good handled classified by  Port and Category of Traffic in Northern Ireland &amp; Republic of Ireland: 2010</t>
  </si>
  <si>
    <t>Tonnage of good handled classified by Category of Traffic in Northern Ireland &amp; Republic of Ireland: 2002 - 2010</t>
  </si>
  <si>
    <t>Table 29: Tonnage of Goods handled classified by Category of Traffic in Northern Ireland: 2002 - 2010</t>
  </si>
  <si>
    <t>Table 30: Tonnage of Goods handled classified by Category of Traffic in Republic of Ireland: 2002 - 2010</t>
  </si>
  <si>
    <t>Air Freight</t>
  </si>
  <si>
    <t>Belfast City (George Best)</t>
  </si>
  <si>
    <t>Belfast International</t>
  </si>
  <si>
    <t>City of Derry Airport</t>
  </si>
  <si>
    <t>Total NI Airports</t>
  </si>
  <si>
    <t>Cork</t>
  </si>
  <si>
    <t>Shannon</t>
  </si>
  <si>
    <t>All ROI Airports</t>
  </si>
  <si>
    <t>Rail Freight</t>
  </si>
  <si>
    <t>Ale, Beer &amp; stout</t>
  </si>
  <si>
    <t>Beet &amp; beet pulp</t>
  </si>
  <si>
    <t>Cement</t>
  </si>
  <si>
    <t>Fertiliser</t>
  </si>
  <si>
    <t>Mineral Ores</t>
  </si>
  <si>
    <t>Petrol &amp; oil</t>
  </si>
  <si>
    <t>Wood &amp; Cork</t>
  </si>
  <si>
    <t>General freight</t>
  </si>
  <si>
    <t>Table 36: Rail freight by Commodity in Republic of Ireland: 2003 - 2010</t>
  </si>
  <si>
    <t>Rail Freight by Commodity in Republic of Ireland: 2003 - 2010</t>
  </si>
  <si>
    <t>Source: CAA Airport Statistics</t>
  </si>
  <si>
    <t>x' denotes sample size is too small to supply the data</t>
  </si>
  <si>
    <t>Belfast – Belfast LGD</t>
  </si>
  <si>
    <t>Outer Belfast – Carrickfergus, Castlereagh, Lisburn, Newtownabbey and North Down LGDs.</t>
  </si>
  <si>
    <t>East of Northern Ireland – Antrim, Ards, Ballymena, Banbridge, Craigavon, Down and Larne LGDs.</t>
  </si>
  <si>
    <t>North of Northern Ireland – Ballymoney, Coleraine, Derry, Limavady, Moyle and Strabane LGDs</t>
  </si>
  <si>
    <t>West &amp; South of Northern Ireland – Armagh, Cookstown, Dungannon, Fermanagh, Magherafelt, Newry &amp; Mourne and Omagh LGDs</t>
  </si>
  <si>
    <t xml:space="preserve">NUTS 3 is defined as Level 3 of the Nomenclature of Territorial Units for Statistics (NUTS), for the member states of the European Union. Local Government Districts (LGDs) in NI have been allocated into the following 5 areas: </t>
  </si>
  <si>
    <t xml:space="preserve">NUTS 3 is defined as Level 3 of the Nomenclature of Territorial Units for Statistics (NUTS), for the member states of the European Union. The counties in ROI have been allocated into the 8 areas as follows: </t>
  </si>
  <si>
    <t>Border – Counties of Cavan, Donegal, Leitrim, Louth, Monaghan and Sligo</t>
  </si>
  <si>
    <t>Midland – Counties of Laois, Longford, Offaly and Westmeath</t>
  </si>
  <si>
    <t>Mid-East – Counties of Kildare, Meath and Wicklow</t>
  </si>
  <si>
    <t>Mid-West – Limerick City and County, Clare and North Tipperary</t>
  </si>
  <si>
    <t>West – Galway City and County, County Mayo and Roscommon</t>
  </si>
  <si>
    <t>Dublin – Dublin City, Dun Laighaire - Rathdown, Fingal, And South Dublin</t>
  </si>
  <si>
    <t>South-East – Waterford City and County, Counties Carlow, Kilkenny, South Tipperary and Wexford</t>
  </si>
  <si>
    <t>South-West – Cork City and County, and County Kerry</t>
  </si>
  <si>
    <t>Activity by GB Registered Vehicles in Northern Ireland and Republic of Ireland</t>
  </si>
  <si>
    <t>* Please note Figures for NI are an actual count of licensed vehicles at the 31st December on any given year, whereas figures for ROI are the average number of goods vehicles within the scope of the survey over the period of a year.</t>
  </si>
  <si>
    <t xml:space="preserve">Length of Haul for Republic of Ireland Registered Vehicles and Northern Ireland Registered  Vehicles </t>
  </si>
  <si>
    <t>Sources: CSRGT(NI), Road Freight Tranport Survey &amp; IRHS(GB)</t>
  </si>
  <si>
    <t>Source: DfT Continuing Survey of Road Goods Transport: Northern Ireland (CSRGT NI)</t>
  </si>
  <si>
    <t>Source: Road Freight Transport Survey; CSO</t>
  </si>
  <si>
    <t>Source: Continuing Survey of Road Goods Transport: Northern Ireland (CSRGT NI); DfT</t>
  </si>
  <si>
    <t>Source: Continuing Survey of Road Goods Transport Northern Ireland (CSRGT(NI)); DfT</t>
  </si>
  <si>
    <t>Source: DfT CSRGT(NI); DfT</t>
  </si>
  <si>
    <t>Source: Road Freight Transport Study; CSO</t>
  </si>
  <si>
    <t>Sources: UK Maritime Statistics Report; DfT</t>
  </si>
  <si>
    <t>Sources: Statistics of Port Traffic; CSO, UK Maritime Statistics Report; DfT</t>
  </si>
  <si>
    <t>Source: International Road Haulage Survey (IRHS); DfT</t>
  </si>
  <si>
    <t>Source: Continuing Survey of Road Goods Transport: Great Britain (CSRGT GB); DfT</t>
  </si>
  <si>
    <t>Table 9 - Freight carried by Republic of Ireland Registered vehicles</t>
  </si>
  <si>
    <t>Table 10 - Freight carried by ROI, NI &amp; GB Registered Vehicles in NI &amp; ROI: 2010</t>
  </si>
  <si>
    <t>Table 11 - Freight carried by ROI, NI &amp; GB Registered Vehicles in NI &amp; ROI: 2009</t>
  </si>
  <si>
    <t>Table 12 - Freight carried by ROI, NI &amp; GB Registered Vehicles in NI &amp; ROI: 2008</t>
  </si>
  <si>
    <t>Table 13 - Freight carried by ROI, NI &amp; GB Registered Vehicles in NI &amp; ROI: 2007</t>
  </si>
  <si>
    <t>Table 14 - Freight carried by ROI, NI &amp; GB Registered Vehicles in NI &amp; ROI: 2006</t>
  </si>
  <si>
    <t>Table 15 - Freight carried by ROI, NI &amp; GB Registered Vehicles in NI &amp; ROI: 2005</t>
  </si>
  <si>
    <t>Table 16 - Freight carried by ROI, NI &amp; GB Registered Vehicles in NI &amp; ROI: 2004</t>
  </si>
  <si>
    <t>Source: Statistics of Port Traffic; CSO</t>
  </si>
  <si>
    <t>Table 32: Tonnage of Goods Received classified by Port and Category of Traffic, 2010</t>
  </si>
  <si>
    <t>Data is collected from ROI Airports to provide information about transport of goods and passengers by air to, from and within Ireland. This data is published in the annual Transport Omnibus publication.</t>
  </si>
  <si>
    <t>Return to contents page</t>
  </si>
  <si>
    <t>Index of Tables</t>
  </si>
  <si>
    <t>Guidance Notes</t>
  </si>
  <si>
    <r>
      <t>over 3.5 tonnes: 2005-2010</t>
    </r>
    <r>
      <rPr>
        <b/>
        <vertAlign val="superscript"/>
        <sz val="12"/>
        <rFont val="Arial"/>
        <family val="2"/>
      </rPr>
      <t>1</t>
    </r>
  </si>
  <si>
    <t xml:space="preserve">Table 1:  Freight transport by road: Goods lifted within Northern Ireland by goods vehicles </t>
  </si>
  <si>
    <r>
      <t>1</t>
    </r>
    <r>
      <rPr>
        <sz val="8"/>
        <rFont val="Arial"/>
        <family val="2"/>
      </rPr>
      <t xml:space="preserve">  Totals may not always exactly equal the sum of individual components, due to rounding.  </t>
    </r>
  </si>
  <si>
    <r>
      <t>Table 18: Tonnes carried by Commodity (NST</t>
    </r>
    <r>
      <rPr>
        <b/>
        <vertAlign val="superscript"/>
        <sz val="12"/>
        <color indexed="8"/>
        <rFont val="Arial"/>
        <family val="2"/>
      </rPr>
      <t>1</t>
    </r>
    <r>
      <rPr>
        <b/>
        <sz val="12"/>
        <color indexed="8"/>
        <rFont val="Arial"/>
        <family val="2"/>
      </rPr>
      <t xml:space="preserve"> 2007) 2010</t>
    </r>
  </si>
  <si>
    <t>Ireland (Republic of Ireland to Republic of Ireland journeys)</t>
  </si>
  <si>
    <t xml:space="preserve">Table 4: Northern Ireland Freight Data - cabotage activity by NI registered vehicles within Republic of </t>
  </si>
  <si>
    <r>
      <t>1</t>
    </r>
    <r>
      <rPr>
        <sz val="8"/>
        <color indexed="8"/>
        <rFont val="Arial"/>
        <family val="2"/>
      </rPr>
      <t xml:space="preserve"> The goods classification, Nomenclature Statistiques de Transport (NST), the classification of commodities for transport statistics used in the European Union, is a hierarchical structure which divides the 176 headings of the classification into 10 chapters and 52 main groups. 
Whilst both jurisdictions classify commodity data according to the chapter headings of the Standard Goods Classifications for Transport Statistics of the European Union, at present, data presented for Northern Ireland uses an earlier version of the NST codes (for trend purposes) than the Republic of Ireland (NST 2007) and as such, the classifications are not comparable. However, DfT were able to provide the 2009 and 2010 commodity data for NI using the updated NST 2007 headings. </t>
    </r>
  </si>
  <si>
    <t>* includes all activity by ROI vehicles, not just trips within ROI</t>
  </si>
  <si>
    <t xml:space="preserve">Table 31: Total Tonnage of Goods handled in the island of Ireland classified by Category of Traffic (NI &amp; ROI): 2002 - 2010 </t>
  </si>
  <si>
    <t>Total Tonnage of Goods handled in the island of Ireland classified by Category of Traffic (NI &amp; ROI)</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</si>
</sst>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1809]dd\ mmmm\ yyyy"/>
    <numFmt numFmtId="176" formatCode="0.0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0"/>
    <numFmt numFmtId="186" formatCode="#,##0.000"/>
    <numFmt numFmtId="187" formatCode="#,##0.0000"/>
    <numFmt numFmtId="188" formatCode="0.0%"/>
    <numFmt numFmtId="189" formatCode="[$-809]dd\ mmmm\ yyyy"/>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 0.0%;\-\ 0.0%"/>
    <numFmt numFmtId="199" formatCode="\+0.0;\ \-0.0"/>
    <numFmt numFmtId="200" formatCode="#,##0.0\ "/>
    <numFmt numFmtId="201" formatCode="\+0.0\ ;\ \-0.0\ "/>
    <numFmt numFmtId="202" formatCode="#\ ##0"/>
    <numFmt numFmtId="203" formatCode="##0\ \ "/>
    <numFmt numFmtId="204" formatCode="##0\ \ \ "/>
    <numFmt numFmtId="205" formatCode="##0\ \ \ \ \ "/>
    <numFmt numFmtId="206" formatCode="#,##0.##0"/>
    <numFmt numFmtId="207" formatCode="0.0\ \ \ "/>
    <numFmt numFmtId="208" formatCode="###,###,##0"/>
    <numFmt numFmtId="209" formatCode="0.0000"/>
    <numFmt numFmtId="210" formatCode="0.00000"/>
    <numFmt numFmtId="211" formatCode="0.000000"/>
    <numFmt numFmtId="212" formatCode="0.0000000"/>
    <numFmt numFmtId="213" formatCode="#,###,##0"/>
    <numFmt numFmtId="214" formatCode="#,###,##0.0"/>
    <numFmt numFmtId="215" formatCode="#,##0,,,"/>
    <numFmt numFmtId="216" formatCode="###,###,##0.000"/>
    <numFmt numFmtId="217" formatCode="0.00\ "/>
    <numFmt numFmtId="218" formatCode="0.0\ "/>
    <numFmt numFmtId="219" formatCode="#,##0\ "/>
    <numFmt numFmtId="220" formatCode="##0.0\ "/>
    <numFmt numFmtId="221" formatCode="#,##0.00\ "/>
    <numFmt numFmtId="222" formatCode="0.0\ \ "/>
    <numFmt numFmtId="223" formatCode="#\ ##0\ "/>
    <numFmt numFmtId="224" formatCode="0.0%;\-0.0%"/>
    <numFmt numFmtId="225" formatCode="#\ ##0\ \ "/>
    <numFmt numFmtId="226" formatCode="yyyy"/>
    <numFmt numFmtId="227" formatCode="#,##0.00000"/>
  </numFmts>
  <fonts count="87">
    <font>
      <sz val="11"/>
      <color theme="1"/>
      <name val="Calibri"/>
      <family val="2"/>
    </font>
    <font>
      <sz val="11"/>
      <color indexed="8"/>
      <name val="Calibri"/>
      <family val="2"/>
    </font>
    <font>
      <sz val="9"/>
      <name val="Arial"/>
      <family val="2"/>
    </font>
    <font>
      <b/>
      <sz val="11"/>
      <color indexed="8"/>
      <name val="Calibri"/>
      <family val="2"/>
    </font>
    <font>
      <b/>
      <sz val="11"/>
      <color indexed="8"/>
      <name val="Arial"/>
      <family val="2"/>
    </font>
    <font>
      <sz val="11"/>
      <color indexed="8"/>
      <name val="Arial"/>
      <family val="2"/>
    </font>
    <font>
      <sz val="9"/>
      <color indexed="8"/>
      <name val="Arial"/>
      <family val="2"/>
    </font>
    <font>
      <i/>
      <sz val="9"/>
      <color indexed="8"/>
      <name val="Arial"/>
      <family val="2"/>
    </font>
    <font>
      <sz val="10"/>
      <color indexed="8"/>
      <name val="Arial"/>
      <family val="2"/>
    </font>
    <font>
      <b/>
      <sz val="9"/>
      <color indexed="8"/>
      <name val="Arial"/>
      <family val="2"/>
    </font>
    <font>
      <b/>
      <sz val="10"/>
      <color indexed="8"/>
      <name val="Arial"/>
      <family val="2"/>
    </font>
    <font>
      <sz val="8"/>
      <color indexed="8"/>
      <name val="Arial"/>
      <family val="2"/>
    </font>
    <font>
      <sz val="8"/>
      <name val="Calibri"/>
      <family val="2"/>
    </font>
    <font>
      <sz val="10"/>
      <name val="Arial"/>
      <family val="0"/>
    </font>
    <font>
      <u val="single"/>
      <sz val="12"/>
      <color indexed="36"/>
      <name val="Arial MT"/>
      <family val="0"/>
    </font>
    <font>
      <u val="single"/>
      <sz val="10"/>
      <color indexed="12"/>
      <name val="Arial"/>
      <family val="0"/>
    </font>
    <font>
      <sz val="8"/>
      <name val="Arial"/>
      <family val="0"/>
    </font>
    <font>
      <sz val="10"/>
      <color indexed="8"/>
      <name val="ARIAL"/>
      <family val="0"/>
    </font>
    <font>
      <b/>
      <sz val="10"/>
      <name val="Arial"/>
      <family val="2"/>
    </font>
    <font>
      <b/>
      <sz val="8"/>
      <name val="Arial"/>
      <family val="2"/>
    </font>
    <font>
      <b/>
      <sz val="8"/>
      <color indexed="8"/>
      <name val="Arial"/>
      <family val="2"/>
    </font>
    <font>
      <sz val="10"/>
      <color indexed="8"/>
      <name val="Calibri"/>
      <family val="2"/>
    </font>
    <font>
      <sz val="9"/>
      <color indexed="8"/>
      <name val="Calibri"/>
      <family val="2"/>
    </font>
    <font>
      <i/>
      <sz val="10"/>
      <name val="Arial"/>
      <family val="2"/>
    </font>
    <font>
      <sz val="12"/>
      <name val="Helv"/>
      <family val="0"/>
    </font>
    <font>
      <b/>
      <sz val="12"/>
      <color indexed="8"/>
      <name val="Arial"/>
      <family val="2"/>
    </font>
    <font>
      <i/>
      <sz val="10"/>
      <color indexed="8"/>
      <name val="Arial"/>
      <family val="2"/>
    </font>
    <font>
      <vertAlign val="superscript"/>
      <sz val="8"/>
      <color indexed="8"/>
      <name val="Arial"/>
      <family val="2"/>
    </font>
    <font>
      <b/>
      <sz val="18"/>
      <color indexed="8"/>
      <name val="Arial"/>
      <family val="2"/>
    </font>
    <font>
      <b/>
      <sz val="14"/>
      <color indexed="56"/>
      <name val="Arial"/>
      <family val="2"/>
    </font>
    <font>
      <sz val="12"/>
      <color indexed="8"/>
      <name val="Arial"/>
      <family val="2"/>
    </font>
    <font>
      <b/>
      <sz val="12"/>
      <color indexed="56"/>
      <name val="Arial"/>
      <family val="2"/>
    </font>
    <font>
      <i/>
      <u val="single"/>
      <sz val="12"/>
      <color indexed="8"/>
      <name val="Arial"/>
      <family val="2"/>
    </font>
    <font>
      <u val="single"/>
      <sz val="12"/>
      <color indexed="30"/>
      <name val="Arial"/>
      <family val="2"/>
    </font>
    <font>
      <sz val="12"/>
      <name val="Arial"/>
      <family val="2"/>
    </font>
    <font>
      <u val="single"/>
      <sz val="12"/>
      <color indexed="12"/>
      <name val="Arial"/>
      <family val="0"/>
    </font>
    <font>
      <b/>
      <sz val="14"/>
      <color indexed="8"/>
      <name val="Arial"/>
      <family val="2"/>
    </font>
    <font>
      <b/>
      <u val="single"/>
      <sz val="12"/>
      <color indexed="8"/>
      <name val="Arial"/>
      <family val="2"/>
    </font>
    <font>
      <sz val="12"/>
      <color indexed="56"/>
      <name val="Arial"/>
      <family val="2"/>
    </font>
    <font>
      <i/>
      <u val="single"/>
      <sz val="12"/>
      <name val="Arial"/>
      <family val="2"/>
    </font>
    <font>
      <sz val="12"/>
      <color indexed="8"/>
      <name val="Calibri"/>
      <family val="2"/>
    </font>
    <font>
      <b/>
      <sz val="16"/>
      <color indexed="8"/>
      <name val="Arial"/>
      <family val="2"/>
    </font>
    <font>
      <b/>
      <sz val="12"/>
      <name val="Arial"/>
      <family val="2"/>
    </font>
    <font>
      <b/>
      <vertAlign val="superscript"/>
      <sz val="12"/>
      <name val="Arial"/>
      <family val="2"/>
    </font>
    <font>
      <b/>
      <sz val="10"/>
      <name val="Times New Roman"/>
      <family val="1"/>
    </font>
    <font>
      <i/>
      <sz val="11"/>
      <color indexed="8"/>
      <name val="Arial"/>
      <family val="2"/>
    </font>
    <font>
      <sz val="11"/>
      <name val="Arial"/>
      <family val="0"/>
    </font>
    <font>
      <u val="single"/>
      <sz val="11"/>
      <color indexed="12"/>
      <name val="Arial"/>
      <family val="2"/>
    </font>
    <font>
      <i/>
      <sz val="12"/>
      <color indexed="8"/>
      <name val="Arial"/>
      <family val="2"/>
    </font>
    <font>
      <b/>
      <vertAlign val="superscript"/>
      <sz val="12"/>
      <color indexed="8"/>
      <name val="Arial"/>
      <family val="2"/>
    </font>
    <font>
      <i/>
      <sz val="12"/>
      <name val="Arial"/>
      <family val="2"/>
    </font>
    <font>
      <sz val="12"/>
      <color indexed="18"/>
      <name val="Arial"/>
      <family val="2"/>
    </font>
    <font>
      <b/>
      <sz val="12"/>
      <color indexed="18"/>
      <name val="Arial"/>
      <family val="2"/>
    </font>
    <font>
      <sz val="14"/>
      <color indexed="8"/>
      <name val="Calibri"/>
      <family val="2"/>
    </font>
    <font>
      <sz val="14"/>
      <color indexed="8"/>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ck">
        <color indexed="9"/>
      </left>
      <right>
        <color indexed="63"/>
      </right>
      <top>
        <color indexed="63"/>
      </top>
      <bottom>
        <color indexed="63"/>
      </bottom>
    </border>
    <border>
      <left style="thin"/>
      <right style="thin"/>
      <top style="thin"/>
      <bottom style="thin"/>
    </border>
    <border>
      <left style="thin"/>
      <right style="medium"/>
      <top style="thin"/>
      <bottom style="medium"/>
    </border>
    <border>
      <left>
        <color indexed="63"/>
      </left>
      <right style="thin"/>
      <top style="medium"/>
      <bottom>
        <color indexed="63"/>
      </bottom>
    </border>
    <border>
      <left style="medium"/>
      <right>
        <color indexed="63"/>
      </right>
      <top>
        <color indexed="63"/>
      </top>
      <bottom>
        <color indexed="63"/>
      </bottom>
    </border>
    <border>
      <left style="thick">
        <color indexed="9"/>
      </left>
      <right>
        <color indexed="63"/>
      </right>
      <top>
        <color indexed="63"/>
      </top>
      <bottom style="medium"/>
    </border>
    <border>
      <left>
        <color indexed="63"/>
      </left>
      <right>
        <color indexed="63"/>
      </right>
      <top>
        <color indexed="63"/>
      </top>
      <bottom style="medium"/>
    </border>
    <border>
      <left>
        <color indexed="63"/>
      </left>
      <right>
        <color indexed="63"/>
      </right>
      <top style="medium"/>
      <bottom style="thin"/>
    </border>
    <border>
      <left style="thin">
        <color indexed="55"/>
      </left>
      <right style="thin">
        <color indexed="55"/>
      </right>
      <top style="medium"/>
      <bottom style="thin"/>
    </border>
    <border>
      <left style="thin">
        <color indexed="55"/>
      </left>
      <right style="thin">
        <color indexed="55"/>
      </right>
      <top>
        <color indexed="63"/>
      </top>
      <bottom>
        <color indexed="63"/>
      </bottom>
    </border>
    <border>
      <left style="thin">
        <color indexed="55"/>
      </left>
      <right style="thin">
        <color indexed="55"/>
      </right>
      <top>
        <color indexed="63"/>
      </top>
      <bottom style="medium"/>
    </border>
    <border>
      <left>
        <color indexed="63"/>
      </left>
      <right>
        <color indexed="63"/>
      </right>
      <top style="medium"/>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medium"/>
    </border>
    <border>
      <left style="medium"/>
      <right style="thin"/>
      <top style="thin"/>
      <bottom style="medium"/>
    </border>
    <border>
      <left style="medium"/>
      <right style="medium"/>
      <top>
        <color indexed="63"/>
      </top>
      <bottom style="thin"/>
    </border>
    <border>
      <left>
        <color indexed="63"/>
      </left>
      <right style="thin"/>
      <top>
        <color indexed="63"/>
      </top>
      <bottom style="thin"/>
    </border>
    <border>
      <left style="thin"/>
      <right style="medium"/>
      <top>
        <color indexed="63"/>
      </top>
      <bottom style="thin"/>
    </border>
    <border>
      <left style="medium"/>
      <right style="thin"/>
      <top>
        <color indexed="63"/>
      </top>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style="medium"/>
      <top style="thin"/>
      <bottom style="medium"/>
    </border>
    <border>
      <left style="medium"/>
      <right style="thin"/>
      <top style="medium"/>
      <bottom style="thin"/>
    </border>
    <border>
      <left style="thin"/>
      <right style="thin"/>
      <top style="thin"/>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medium"/>
      <top style="medium"/>
      <bottom style="thin"/>
    </border>
    <border>
      <left>
        <color indexed="63"/>
      </left>
      <right style="medium"/>
      <top style="medium"/>
      <bottom style="thin"/>
    </border>
    <border>
      <left style="thin"/>
      <right style="medium"/>
      <top style="thin"/>
      <bottom>
        <color indexed="63"/>
      </bottom>
    </border>
    <border>
      <left>
        <color indexed="63"/>
      </left>
      <right style="medium"/>
      <top style="thin"/>
      <bottom style="thin"/>
    </border>
    <border>
      <left style="thin"/>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thin">
        <color indexed="55"/>
      </left>
      <right style="medium"/>
      <top style="medium"/>
      <bottom style="thin"/>
    </border>
    <border>
      <left style="thin">
        <color indexed="55"/>
      </left>
      <right style="medium"/>
      <top>
        <color indexed="63"/>
      </top>
      <bottom>
        <color indexed="63"/>
      </bottom>
    </border>
    <border>
      <left style="thin">
        <color indexed="55"/>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style="medium"/>
    </border>
    <border>
      <left>
        <color indexed="63"/>
      </left>
      <right style="thin"/>
      <top style="medium"/>
      <bottom style="thin"/>
    </border>
    <border>
      <left style="thin"/>
      <right style="thin"/>
      <top style="medium"/>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76" fillId="28"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15" fillId="0" borderId="0" applyNumberFormat="0" applyFill="0" applyBorder="0" applyAlignment="0" applyProtection="0"/>
    <xf numFmtId="0" fontId="80" fillId="29" borderId="1" applyNumberFormat="0" applyAlignment="0" applyProtection="0"/>
    <xf numFmtId="0" fontId="81" fillId="0" borderId="6" applyNumberFormat="0" applyFill="0" applyAlignment="0" applyProtection="0"/>
    <xf numFmtId="0" fontId="82" fillId="30" borderId="0" applyNumberFormat="0" applyBorder="0" applyAlignment="0" applyProtection="0"/>
    <xf numFmtId="0" fontId="13" fillId="0" borderId="0" applyNumberFormat="0" applyFill="0" applyBorder="0" applyAlignment="0" applyProtection="0"/>
    <xf numFmtId="0" fontId="13" fillId="0" borderId="0">
      <alignment/>
      <protection/>
    </xf>
    <xf numFmtId="0" fontId="1" fillId="0" borderId="0">
      <alignment/>
      <protection/>
    </xf>
    <xf numFmtId="0" fontId="13" fillId="0" borderId="0">
      <alignment/>
      <protection/>
    </xf>
    <xf numFmtId="37" fontId="24" fillId="0" borderId="0">
      <alignment/>
      <protection/>
    </xf>
    <xf numFmtId="0" fontId="1" fillId="31" borderId="7" applyNumberFormat="0" applyFont="0" applyAlignment="0" applyProtection="0"/>
    <xf numFmtId="0" fontId="83" fillId="26" borderId="8" applyNumberFormat="0" applyAlignment="0" applyProtection="0"/>
    <xf numFmtId="9" fontId="1" fillId="0" borderId="0" applyFont="0" applyFill="0" applyBorder="0" applyAlignment="0" applyProtection="0"/>
    <xf numFmtId="0" fontId="17" fillId="0" borderId="0">
      <alignment vertical="top"/>
      <protection/>
    </xf>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502">
    <xf numFmtId="0" fontId="0"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xf>
    <xf numFmtId="0" fontId="6" fillId="0" borderId="0" xfId="0" applyFont="1" applyAlignment="1">
      <alignment/>
    </xf>
    <xf numFmtId="0" fontId="4" fillId="0" borderId="10" xfId="0" applyFont="1" applyBorder="1" applyAlignment="1">
      <alignment/>
    </xf>
    <xf numFmtId="0" fontId="4" fillId="0" borderId="0" xfId="0" applyFont="1" applyBorder="1" applyAlignment="1">
      <alignment horizontal="center" wrapText="1"/>
    </xf>
    <xf numFmtId="0" fontId="5" fillId="0" borderId="0" xfId="0" applyFont="1" applyBorder="1" applyAlignment="1">
      <alignment horizontal="center" wrapText="1"/>
    </xf>
    <xf numFmtId="0" fontId="7" fillId="0" borderId="0" xfId="0" applyFont="1" applyAlignment="1">
      <alignment horizontal="right"/>
    </xf>
    <xf numFmtId="3" fontId="8" fillId="0" borderId="0" xfId="0" applyNumberFormat="1" applyFont="1" applyAlignment="1">
      <alignment/>
    </xf>
    <xf numFmtId="0" fontId="8" fillId="0" borderId="0" xfId="0" applyFont="1" applyAlignment="1">
      <alignment/>
    </xf>
    <xf numFmtId="170" fontId="8" fillId="0" borderId="0" xfId="0" applyNumberFormat="1" applyFont="1" applyAlignment="1">
      <alignment/>
    </xf>
    <xf numFmtId="0" fontId="9" fillId="0" borderId="0" xfId="0" applyFont="1" applyAlignment="1">
      <alignment/>
    </xf>
    <xf numFmtId="3" fontId="10" fillId="0" borderId="0" xfId="0" applyNumberFormat="1" applyFont="1" applyAlignment="1">
      <alignment/>
    </xf>
    <xf numFmtId="170" fontId="10" fillId="0" borderId="0" xfId="0" applyNumberFormat="1" applyFont="1" applyAlignment="1">
      <alignment/>
    </xf>
    <xf numFmtId="49" fontId="6" fillId="0" borderId="0" xfId="0" applyNumberFormat="1" applyFont="1" applyAlignment="1">
      <alignment/>
    </xf>
    <xf numFmtId="0" fontId="5" fillId="0" borderId="0" xfId="0" applyFont="1" applyBorder="1" applyAlignment="1">
      <alignment/>
    </xf>
    <xf numFmtId="49" fontId="9" fillId="0" borderId="0" xfId="0" applyNumberFormat="1" applyFont="1" applyAlignment="1">
      <alignment/>
    </xf>
    <xf numFmtId="0" fontId="0" fillId="0" borderId="0" xfId="0" applyAlignment="1">
      <alignment vertical="center"/>
    </xf>
    <xf numFmtId="1" fontId="6" fillId="0" borderId="11" xfId="0" applyNumberFormat="1" applyFont="1" applyBorder="1" applyAlignment="1">
      <alignment vertical="center" wrapText="1"/>
    </xf>
    <xf numFmtId="3" fontId="6" fillId="0" borderId="11" xfId="0" applyNumberFormat="1" applyFont="1" applyBorder="1" applyAlignment="1">
      <alignment vertical="center" wrapText="1"/>
    </xf>
    <xf numFmtId="0" fontId="5" fillId="0" borderId="0" xfId="0" applyFont="1" applyAlignment="1">
      <alignment vertical="center"/>
    </xf>
    <xf numFmtId="0" fontId="7" fillId="0" borderId="0" xfId="0" applyFont="1" applyAlignment="1">
      <alignment horizontal="right" vertical="center"/>
    </xf>
    <xf numFmtId="170" fontId="5" fillId="0" borderId="0" xfId="0" applyNumberFormat="1" applyFont="1" applyAlignment="1">
      <alignment/>
    </xf>
    <xf numFmtId="170" fontId="5" fillId="0" borderId="10" xfId="0" applyNumberFormat="1" applyFont="1" applyBorder="1" applyAlignment="1">
      <alignment/>
    </xf>
    <xf numFmtId="170" fontId="5" fillId="0" borderId="0" xfId="0" applyNumberFormat="1" applyFont="1" applyBorder="1" applyAlignment="1">
      <alignment horizontal="center" wrapText="1"/>
    </xf>
    <xf numFmtId="170" fontId="7" fillId="0" borderId="0" xfId="0" applyNumberFormat="1" applyFont="1" applyAlignment="1">
      <alignment horizontal="right"/>
    </xf>
    <xf numFmtId="170" fontId="0" fillId="0" borderId="0" xfId="0" applyNumberFormat="1" applyAlignment="1">
      <alignment/>
    </xf>
    <xf numFmtId="0" fontId="7" fillId="0" borderId="0" xfId="0" applyFont="1" applyAlignment="1">
      <alignment/>
    </xf>
    <xf numFmtId="0" fontId="0" fillId="0" borderId="0" xfId="0" applyFont="1" applyAlignment="1">
      <alignment/>
    </xf>
    <xf numFmtId="0" fontId="16" fillId="32" borderId="0" xfId="58" applyFont="1" applyFill="1" applyBorder="1">
      <alignment/>
      <protection/>
    </xf>
    <xf numFmtId="0" fontId="16" fillId="32" borderId="0" xfId="58" applyFont="1" applyFill="1">
      <alignment/>
      <protection/>
    </xf>
    <xf numFmtId="0" fontId="16" fillId="32" borderId="0" xfId="58" applyFont="1" applyFill="1" applyBorder="1" applyAlignment="1">
      <alignment horizontal="right"/>
      <protection/>
    </xf>
    <xf numFmtId="0" fontId="16" fillId="32" borderId="12" xfId="58" applyFont="1" applyFill="1" applyBorder="1">
      <alignment/>
      <protection/>
    </xf>
    <xf numFmtId="0" fontId="16" fillId="32" borderId="0" xfId="58" applyFont="1" applyFill="1" applyBorder="1">
      <alignment/>
      <protection/>
    </xf>
    <xf numFmtId="0" fontId="16" fillId="32" borderId="0" xfId="58" applyFont="1" applyFill="1">
      <alignment/>
      <protection/>
    </xf>
    <xf numFmtId="0" fontId="4" fillId="32" borderId="0" xfId="0" applyFont="1" applyFill="1" applyAlignment="1">
      <alignment/>
    </xf>
    <xf numFmtId="0" fontId="5" fillId="32" borderId="0" xfId="0" applyFont="1" applyFill="1" applyAlignment="1">
      <alignment/>
    </xf>
    <xf numFmtId="0" fontId="0" fillId="32" borderId="0" xfId="0" applyFill="1" applyAlignment="1">
      <alignment/>
    </xf>
    <xf numFmtId="0" fontId="5" fillId="32" borderId="0" xfId="0" applyFont="1" applyFill="1" applyBorder="1" applyAlignment="1">
      <alignment horizontal="center" wrapText="1"/>
    </xf>
    <xf numFmtId="0" fontId="4" fillId="32" borderId="0" xfId="0" applyFont="1" applyFill="1" applyBorder="1" applyAlignment="1">
      <alignment/>
    </xf>
    <xf numFmtId="0" fontId="5" fillId="32" borderId="0" xfId="0" applyFont="1" applyFill="1" applyBorder="1" applyAlignment="1">
      <alignment/>
    </xf>
    <xf numFmtId="3" fontId="8" fillId="32" borderId="0" xfId="0" applyNumberFormat="1" applyFont="1" applyFill="1" applyBorder="1" applyAlignment="1">
      <alignment/>
    </xf>
    <xf numFmtId="170" fontId="8" fillId="32" borderId="0" xfId="0" applyNumberFormat="1" applyFont="1" applyFill="1" applyBorder="1" applyAlignment="1">
      <alignment/>
    </xf>
    <xf numFmtId="0" fontId="8" fillId="32" borderId="0" xfId="0" applyFont="1" applyFill="1" applyBorder="1" applyAlignment="1">
      <alignment/>
    </xf>
    <xf numFmtId="3" fontId="16" fillId="32" borderId="0" xfId="0" applyNumberFormat="1" applyFont="1" applyFill="1" applyBorder="1" applyAlignment="1">
      <alignment vertical="top"/>
    </xf>
    <xf numFmtId="3" fontId="19" fillId="32" borderId="0" xfId="0" applyNumberFormat="1" applyFont="1" applyFill="1" applyBorder="1" applyAlignment="1">
      <alignment vertical="top"/>
    </xf>
    <xf numFmtId="3" fontId="16" fillId="32" borderId="0" xfId="0" applyNumberFormat="1" applyFont="1" applyFill="1" applyBorder="1" applyAlignment="1">
      <alignment/>
    </xf>
    <xf numFmtId="3" fontId="19" fillId="32" borderId="0" xfId="0" applyNumberFormat="1" applyFont="1" applyFill="1" applyBorder="1" applyAlignment="1">
      <alignment/>
    </xf>
    <xf numFmtId="3" fontId="19" fillId="32" borderId="0" xfId="0" applyNumberFormat="1" applyFont="1" applyFill="1" applyBorder="1" applyAlignment="1">
      <alignment/>
    </xf>
    <xf numFmtId="49" fontId="2" fillId="32" borderId="0" xfId="0" applyNumberFormat="1" applyFont="1" applyFill="1" applyAlignment="1">
      <alignment/>
    </xf>
    <xf numFmtId="0" fontId="0" fillId="32" borderId="0" xfId="0" applyFill="1" applyBorder="1" applyAlignment="1">
      <alignment/>
    </xf>
    <xf numFmtId="0" fontId="4" fillId="32" borderId="0" xfId="0" applyFont="1" applyFill="1" applyBorder="1" applyAlignment="1">
      <alignment horizontal="center" wrapText="1"/>
    </xf>
    <xf numFmtId="0" fontId="9" fillId="32" borderId="0" xfId="0" applyFont="1" applyFill="1" applyAlignment="1">
      <alignment/>
    </xf>
    <xf numFmtId="3" fontId="0" fillId="32" borderId="0" xfId="0" applyNumberFormat="1" applyFill="1" applyAlignment="1">
      <alignment/>
    </xf>
    <xf numFmtId="0" fontId="7" fillId="32" borderId="0" xfId="0" applyFont="1" applyFill="1" applyBorder="1" applyAlignment="1">
      <alignment horizontal="right"/>
    </xf>
    <xf numFmtId="49" fontId="6" fillId="32" borderId="0" xfId="0" applyNumberFormat="1" applyFont="1" applyFill="1" applyBorder="1" applyAlignment="1">
      <alignment/>
    </xf>
    <xf numFmtId="3" fontId="1" fillId="32" borderId="0" xfId="59" applyNumberFormat="1" applyFill="1" applyBorder="1">
      <alignment/>
      <protection/>
    </xf>
    <xf numFmtId="0" fontId="9" fillId="32" borderId="0" xfId="0" applyFont="1" applyFill="1" applyBorder="1" applyAlignment="1">
      <alignment/>
    </xf>
    <xf numFmtId="3" fontId="10" fillId="32" borderId="0" xfId="0" applyNumberFormat="1" applyFont="1" applyFill="1" applyBorder="1" applyAlignment="1">
      <alignment/>
    </xf>
    <xf numFmtId="0" fontId="6" fillId="32" borderId="0" xfId="0" applyFont="1" applyFill="1" applyBorder="1" applyAlignment="1">
      <alignment/>
    </xf>
    <xf numFmtId="0" fontId="9" fillId="32" borderId="0" xfId="0" applyFont="1" applyFill="1" applyBorder="1" applyAlignment="1">
      <alignment wrapText="1"/>
    </xf>
    <xf numFmtId="0" fontId="7" fillId="32" borderId="0" xfId="0" applyFont="1" applyFill="1" applyBorder="1" applyAlignment="1">
      <alignment horizontal="right" wrapText="1"/>
    </xf>
    <xf numFmtId="3" fontId="0" fillId="32" borderId="0" xfId="0" applyNumberFormat="1" applyFill="1" applyBorder="1" applyAlignment="1">
      <alignment/>
    </xf>
    <xf numFmtId="0" fontId="11" fillId="32" borderId="0" xfId="0" applyFont="1" applyFill="1" applyBorder="1" applyAlignment="1">
      <alignment/>
    </xf>
    <xf numFmtId="0" fontId="10" fillId="32" borderId="0" xfId="0" applyFont="1" applyFill="1" applyAlignment="1">
      <alignment horizontal="left"/>
    </xf>
    <xf numFmtId="0" fontId="21" fillId="32" borderId="0" xfId="0" applyFont="1" applyFill="1" applyAlignment="1">
      <alignment wrapText="1"/>
    </xf>
    <xf numFmtId="0" fontId="21" fillId="32" borderId="0" xfId="0" applyFont="1" applyFill="1" applyAlignment="1">
      <alignment/>
    </xf>
    <xf numFmtId="0" fontId="8" fillId="32" borderId="0" xfId="0" applyFont="1" applyFill="1" applyAlignment="1">
      <alignment horizontal="justify"/>
    </xf>
    <xf numFmtId="0" fontId="11" fillId="32" borderId="0" xfId="0" applyFont="1" applyFill="1" applyAlignment="1">
      <alignment horizontal="justify"/>
    </xf>
    <xf numFmtId="0" fontId="11" fillId="32" borderId="0" xfId="0" applyFont="1" applyFill="1" applyAlignment="1">
      <alignment/>
    </xf>
    <xf numFmtId="0" fontId="11" fillId="32" borderId="0" xfId="0" applyFont="1" applyFill="1" applyAlignment="1">
      <alignment horizontal="left"/>
    </xf>
    <xf numFmtId="0" fontId="6" fillId="32" borderId="0" xfId="0" applyFont="1" applyFill="1" applyAlignment="1">
      <alignment/>
    </xf>
    <xf numFmtId="9" fontId="0" fillId="32" borderId="0" xfId="0" applyNumberFormat="1" applyFill="1" applyAlignment="1">
      <alignment/>
    </xf>
    <xf numFmtId="0" fontId="1" fillId="32" borderId="0" xfId="0" applyFont="1" applyFill="1" applyBorder="1" applyAlignment="1">
      <alignment/>
    </xf>
    <xf numFmtId="0" fontId="18" fillId="32" borderId="0" xfId="0" applyFont="1" applyFill="1" applyBorder="1" applyAlignment="1">
      <alignment/>
    </xf>
    <xf numFmtId="0" fontId="19" fillId="32" borderId="0" xfId="0" applyFont="1" applyFill="1" applyBorder="1" applyAlignment="1">
      <alignment horizontal="center" vertical="center" wrapText="1"/>
    </xf>
    <xf numFmtId="3" fontId="20" fillId="32" borderId="0" xfId="0" applyNumberFormat="1" applyFont="1" applyFill="1" applyBorder="1" applyAlignment="1">
      <alignment/>
    </xf>
    <xf numFmtId="0" fontId="22" fillId="32" borderId="0" xfId="0" applyFont="1" applyFill="1" applyAlignment="1">
      <alignment/>
    </xf>
    <xf numFmtId="0" fontId="19" fillId="32" borderId="0" xfId="0" applyFont="1" applyFill="1" applyAlignment="1">
      <alignment/>
    </xf>
    <xf numFmtId="0" fontId="16" fillId="32" borderId="0" xfId="0" applyFont="1" applyFill="1" applyAlignment="1">
      <alignment/>
    </xf>
    <xf numFmtId="0" fontId="6" fillId="32" borderId="0" xfId="0" applyFont="1" applyFill="1" applyAlignment="1">
      <alignment/>
    </xf>
    <xf numFmtId="0" fontId="6" fillId="32" borderId="0" xfId="0" applyFont="1" applyFill="1" applyBorder="1" applyAlignment="1">
      <alignment/>
    </xf>
    <xf numFmtId="0" fontId="6" fillId="32" borderId="0" xfId="0" applyFont="1" applyFill="1" applyBorder="1" applyAlignment="1">
      <alignment/>
    </xf>
    <xf numFmtId="0" fontId="6" fillId="32" borderId="0" xfId="0" applyFont="1" applyFill="1" applyBorder="1" applyAlignment="1">
      <alignment/>
    </xf>
    <xf numFmtId="227" fontId="6" fillId="32" borderId="0" xfId="0" applyNumberFormat="1" applyFont="1" applyFill="1" applyBorder="1" applyAlignment="1">
      <alignment/>
    </xf>
    <xf numFmtId="3" fontId="6" fillId="32" borderId="0" xfId="59" applyNumberFormat="1" applyFont="1" applyFill="1" applyBorder="1">
      <alignment/>
      <protection/>
    </xf>
    <xf numFmtId="49" fontId="6" fillId="32" borderId="0" xfId="0" applyNumberFormat="1" applyFont="1" applyFill="1" applyAlignment="1">
      <alignment/>
    </xf>
    <xf numFmtId="0" fontId="6" fillId="32" borderId="0" xfId="0" applyFont="1" applyFill="1" applyBorder="1" applyAlignment="1">
      <alignment horizontal="left"/>
    </xf>
    <xf numFmtId="3" fontId="6" fillId="32" borderId="0" xfId="0" applyNumberFormat="1" applyFont="1" applyFill="1" applyAlignment="1">
      <alignment/>
    </xf>
    <xf numFmtId="3" fontId="6" fillId="32" borderId="0" xfId="0" applyNumberFormat="1" applyFont="1" applyFill="1" applyBorder="1" applyAlignment="1">
      <alignment horizontal="right"/>
    </xf>
    <xf numFmtId="0" fontId="6" fillId="32" borderId="0" xfId="0" applyFont="1" applyFill="1" applyAlignment="1">
      <alignment horizontal="left"/>
    </xf>
    <xf numFmtId="9" fontId="6" fillId="32" borderId="0" xfId="0" applyNumberFormat="1" applyFont="1" applyFill="1" applyAlignment="1">
      <alignment/>
    </xf>
    <xf numFmtId="188" fontId="6" fillId="32" borderId="0" xfId="0" applyNumberFormat="1" applyFont="1" applyFill="1" applyAlignment="1">
      <alignment/>
    </xf>
    <xf numFmtId="0" fontId="19" fillId="32" borderId="0" xfId="58" applyFont="1" applyFill="1" applyBorder="1" applyAlignment="1">
      <alignment horizontal="center"/>
      <protection/>
    </xf>
    <xf numFmtId="0" fontId="11" fillId="0" borderId="0" xfId="0" applyFont="1" applyAlignment="1">
      <alignment/>
    </xf>
    <xf numFmtId="3" fontId="6" fillId="32" borderId="0" xfId="0" applyNumberFormat="1" applyFont="1" applyFill="1" applyAlignment="1">
      <alignment/>
    </xf>
    <xf numFmtId="0" fontId="13" fillId="32" borderId="0" xfId="0" applyFont="1" applyFill="1" applyAlignment="1">
      <alignment/>
    </xf>
    <xf numFmtId="0" fontId="18" fillId="32" borderId="0" xfId="0" applyFont="1" applyFill="1" applyAlignment="1">
      <alignment/>
    </xf>
    <xf numFmtId="0" fontId="16" fillId="32" borderId="0" xfId="0" applyFont="1" applyFill="1" applyAlignment="1">
      <alignment horizontal="right"/>
    </xf>
    <xf numFmtId="0" fontId="7" fillId="32" borderId="0" xfId="0" applyFont="1" applyFill="1" applyAlignment="1">
      <alignment horizontal="right"/>
    </xf>
    <xf numFmtId="0" fontId="16" fillId="32" borderId="0" xfId="57" applyFont="1" applyFill="1" applyBorder="1" applyAlignment="1" quotePrefix="1">
      <alignment/>
    </xf>
    <xf numFmtId="0" fontId="16" fillId="32" borderId="0" xfId="57" applyFont="1" applyFill="1" applyBorder="1" applyAlignment="1">
      <alignment/>
    </xf>
    <xf numFmtId="0" fontId="13" fillId="32" borderId="0" xfId="57" applyFont="1" applyFill="1" applyBorder="1" applyAlignment="1">
      <alignment/>
    </xf>
    <xf numFmtId="0" fontId="13" fillId="32" borderId="13" xfId="57" applyFont="1" applyFill="1" applyBorder="1" applyAlignment="1">
      <alignment/>
    </xf>
    <xf numFmtId="0" fontId="18" fillId="32" borderId="13" xfId="57" applyFont="1" applyFill="1" applyBorder="1" applyAlignment="1">
      <alignment wrapText="1"/>
    </xf>
    <xf numFmtId="0" fontId="13" fillId="32" borderId="13" xfId="57" applyFont="1" applyFill="1" applyBorder="1" applyAlignment="1">
      <alignment horizontal="right" wrapText="1"/>
    </xf>
    <xf numFmtId="0" fontId="18" fillId="32" borderId="13" xfId="57" applyFont="1" applyFill="1" applyBorder="1" applyAlignment="1">
      <alignment horizontal="right" wrapText="1"/>
    </xf>
    <xf numFmtId="3" fontId="8" fillId="32" borderId="13" xfId="0" applyNumberFormat="1" applyFont="1" applyFill="1" applyBorder="1" applyAlignment="1">
      <alignment horizontal="right"/>
    </xf>
    <xf numFmtId="3" fontId="18" fillId="32" borderId="13" xfId="0" applyNumberFormat="1" applyFont="1" applyFill="1" applyBorder="1" applyAlignment="1">
      <alignment horizontal="right"/>
    </xf>
    <xf numFmtId="0" fontId="13" fillId="32" borderId="13" xfId="57" applyFont="1" applyFill="1" applyBorder="1" applyAlignment="1">
      <alignment wrapText="1"/>
    </xf>
    <xf numFmtId="0" fontId="13" fillId="32" borderId="13" xfId="57" applyFont="1" applyFill="1" applyBorder="1" applyAlignment="1">
      <alignment horizontal="left" wrapText="1"/>
    </xf>
    <xf numFmtId="0" fontId="18" fillId="32" borderId="13" xfId="57" applyFont="1" applyFill="1" applyBorder="1" applyAlignment="1">
      <alignment/>
    </xf>
    <xf numFmtId="3" fontId="18" fillId="32" borderId="0" xfId="0" applyNumberFormat="1" applyFont="1" applyFill="1" applyBorder="1" applyAlignment="1">
      <alignment horizontal="right"/>
    </xf>
    <xf numFmtId="0" fontId="25" fillId="32" borderId="0" xfId="0" applyFont="1" applyFill="1" applyAlignment="1">
      <alignment/>
    </xf>
    <xf numFmtId="3" fontId="10" fillId="32" borderId="14" xfId="0" applyNumberFormat="1" applyFont="1" applyFill="1" applyBorder="1" applyAlignment="1">
      <alignment/>
    </xf>
    <xf numFmtId="0" fontId="25" fillId="32" borderId="0" xfId="0" applyFont="1" applyFill="1" applyAlignment="1">
      <alignment horizontal="left"/>
    </xf>
    <xf numFmtId="0" fontId="25" fillId="0" borderId="0" xfId="0" applyFont="1" applyAlignment="1">
      <alignment/>
    </xf>
    <xf numFmtId="0" fontId="28" fillId="32" borderId="0" xfId="0" applyFont="1" applyFill="1" applyAlignment="1">
      <alignment horizontal="left"/>
    </xf>
    <xf numFmtId="0" fontId="29" fillId="32" borderId="0" xfId="0" applyFont="1" applyFill="1" applyAlignment="1">
      <alignment/>
    </xf>
    <xf numFmtId="0" fontId="31" fillId="32" borderId="0" xfId="0" applyFont="1" applyFill="1" applyAlignment="1">
      <alignment/>
    </xf>
    <xf numFmtId="0" fontId="30" fillId="32" borderId="0" xfId="0" applyFont="1" applyFill="1" applyAlignment="1">
      <alignment/>
    </xf>
    <xf numFmtId="0" fontId="32" fillId="32" borderId="0" xfId="0" applyFont="1" applyFill="1" applyAlignment="1">
      <alignment/>
    </xf>
    <xf numFmtId="0" fontId="16" fillId="32" borderId="15" xfId="0" applyFont="1" applyFill="1" applyBorder="1" applyAlignment="1">
      <alignment horizontal="left"/>
    </xf>
    <xf numFmtId="0" fontId="25" fillId="32" borderId="0" xfId="0" applyFont="1" applyFill="1" applyAlignment="1">
      <alignment horizontal="justify"/>
    </xf>
    <xf numFmtId="0" fontId="33" fillId="32" borderId="0" xfId="0" applyFont="1" applyFill="1" applyBorder="1" applyAlignment="1">
      <alignment/>
    </xf>
    <xf numFmtId="0" fontId="15" fillId="32" borderId="0" xfId="53" applyFill="1" applyAlignment="1" applyProtection="1">
      <alignment horizontal="left" vertical="top" wrapText="1"/>
      <protection/>
    </xf>
    <xf numFmtId="0" fontId="35" fillId="32" borderId="0" xfId="53" applyFont="1" applyFill="1" applyAlignment="1" applyProtection="1" quotePrefix="1">
      <alignment/>
      <protection/>
    </xf>
    <xf numFmtId="0" fontId="30" fillId="32" borderId="0" xfId="0" applyFont="1" applyFill="1" applyAlignment="1">
      <alignment wrapText="1"/>
    </xf>
    <xf numFmtId="0" fontId="35" fillId="32" borderId="0" xfId="53" applyFont="1" applyFill="1" applyAlignment="1" applyProtection="1">
      <alignment/>
      <protection/>
    </xf>
    <xf numFmtId="0" fontId="36" fillId="32" borderId="0" xfId="0" applyFont="1" applyFill="1" applyAlignment="1">
      <alignment/>
    </xf>
    <xf numFmtId="0" fontId="5" fillId="32" borderId="10" xfId="0" applyFont="1" applyFill="1" applyBorder="1" applyAlignment="1">
      <alignment/>
    </xf>
    <xf numFmtId="0" fontId="30" fillId="32" borderId="0" xfId="0" applyFont="1" applyFill="1" applyAlignment="1">
      <alignment horizontal="justify"/>
    </xf>
    <xf numFmtId="0" fontId="30" fillId="32" borderId="0" xfId="0" applyFont="1" applyFill="1" applyAlignment="1">
      <alignment/>
    </xf>
    <xf numFmtId="0" fontId="37" fillId="32" borderId="0" xfId="0" applyFont="1" applyFill="1" applyAlignment="1">
      <alignment/>
    </xf>
    <xf numFmtId="0" fontId="30" fillId="32" borderId="0" xfId="0" applyFont="1" applyFill="1" applyAlignment="1">
      <alignment horizontal="left" vertical="top" wrapText="1"/>
    </xf>
    <xf numFmtId="0" fontId="30" fillId="32" borderId="0" xfId="0" applyFont="1" applyFill="1" applyAlignment="1">
      <alignment horizontal="left" vertical="top"/>
    </xf>
    <xf numFmtId="0" fontId="38" fillId="32" borderId="0" xfId="0" applyFont="1" applyFill="1" applyAlignment="1">
      <alignment/>
    </xf>
    <xf numFmtId="0" fontId="35" fillId="32" borderId="0" xfId="53" applyFont="1" applyFill="1" applyAlignment="1" applyProtection="1">
      <alignment horizontal="left" vertical="top"/>
      <protection/>
    </xf>
    <xf numFmtId="0" fontId="32" fillId="32" borderId="0" xfId="0" applyFont="1" applyFill="1" applyAlignment="1">
      <alignment vertical="top" wrapText="1"/>
    </xf>
    <xf numFmtId="0" fontId="30" fillId="32" borderId="0" xfId="0" applyFont="1" applyFill="1" applyAlignment="1">
      <alignment vertical="top" wrapText="1"/>
    </xf>
    <xf numFmtId="0" fontId="35" fillId="32" borderId="0" xfId="53" applyFont="1" applyFill="1" applyAlignment="1" applyProtection="1">
      <alignment vertical="top" wrapText="1"/>
      <protection/>
    </xf>
    <xf numFmtId="0" fontId="32" fillId="32" borderId="0" xfId="0" applyFont="1" applyFill="1" applyAlignment="1">
      <alignment horizontal="left" vertical="top" wrapText="1"/>
    </xf>
    <xf numFmtId="0" fontId="35" fillId="32" borderId="0" xfId="53" applyFont="1" applyFill="1" applyAlignment="1" applyProtection="1">
      <alignment horizontal="left" vertical="top" wrapText="1"/>
      <protection/>
    </xf>
    <xf numFmtId="0" fontId="39" fillId="32" borderId="0" xfId="53" applyFont="1" applyFill="1" applyAlignment="1" applyProtection="1">
      <alignment horizontal="left" vertical="top" wrapText="1"/>
      <protection/>
    </xf>
    <xf numFmtId="0" fontId="34" fillId="32" borderId="0" xfId="0" applyFont="1" applyFill="1" applyAlignment="1">
      <alignment wrapText="1"/>
    </xf>
    <xf numFmtId="0" fontId="39" fillId="32" borderId="0" xfId="0" applyFont="1" applyFill="1" applyAlignment="1">
      <alignment/>
    </xf>
    <xf numFmtId="0" fontId="30" fillId="0" borderId="0" xfId="0" applyFont="1" applyAlignment="1">
      <alignment wrapText="1"/>
    </xf>
    <xf numFmtId="0" fontId="35" fillId="32" borderId="0" xfId="53" applyFont="1" applyFill="1" applyAlignment="1" applyProtection="1">
      <alignment/>
      <protection/>
    </xf>
    <xf numFmtId="0" fontId="25" fillId="32" borderId="16" xfId="0" applyFont="1" applyFill="1" applyBorder="1" applyAlignment="1">
      <alignment wrapText="1"/>
    </xf>
    <xf numFmtId="0" fontId="36" fillId="32" borderId="0" xfId="0" applyFont="1" applyFill="1" applyBorder="1" applyAlignment="1">
      <alignment wrapText="1"/>
    </xf>
    <xf numFmtId="0" fontId="25" fillId="32" borderId="0" xfId="0" applyFont="1" applyFill="1" applyBorder="1" applyAlignment="1">
      <alignment horizontal="left" wrapText="1" indent="1"/>
    </xf>
    <xf numFmtId="0" fontId="35" fillId="0" borderId="0" xfId="53" applyFont="1" applyBorder="1" applyAlignment="1" applyProtection="1">
      <alignment/>
      <protection/>
    </xf>
    <xf numFmtId="0" fontId="40" fillId="32" borderId="0" xfId="0" applyFont="1" applyFill="1" applyAlignment="1">
      <alignment/>
    </xf>
    <xf numFmtId="0" fontId="40" fillId="32" borderId="0" xfId="0" applyFont="1" applyFill="1" applyBorder="1" applyAlignment="1">
      <alignment/>
    </xf>
    <xf numFmtId="0" fontId="30" fillId="32" borderId="0" xfId="0" applyFont="1" applyFill="1" applyBorder="1" applyAlignment="1">
      <alignment vertical="top" wrapText="1"/>
    </xf>
    <xf numFmtId="0" fontId="30" fillId="32" borderId="0" xfId="0" applyFont="1" applyFill="1" applyBorder="1" applyAlignment="1">
      <alignment horizontal="left" vertical="top" wrapText="1" indent="1"/>
    </xf>
    <xf numFmtId="0" fontId="15" fillId="32" borderId="0" xfId="53" applyFill="1" applyAlignment="1" applyProtection="1">
      <alignment vertical="center"/>
      <protection/>
    </xf>
    <xf numFmtId="0" fontId="15" fillId="32" borderId="0" xfId="53" applyFill="1" applyAlignment="1" applyProtection="1">
      <alignment/>
      <protection/>
    </xf>
    <xf numFmtId="0" fontId="41" fillId="32" borderId="0" xfId="0" applyFont="1" applyFill="1" applyAlignment="1">
      <alignment/>
    </xf>
    <xf numFmtId="0" fontId="35" fillId="32" borderId="0" xfId="53" applyFont="1" applyFill="1" applyAlignment="1" applyProtection="1">
      <alignment/>
      <protection/>
    </xf>
    <xf numFmtId="0" fontId="42" fillId="32" borderId="0" xfId="58" applyFont="1" applyFill="1" applyBorder="1">
      <alignment/>
      <protection/>
    </xf>
    <xf numFmtId="0" fontId="42" fillId="32" borderId="0" xfId="58" applyFont="1" applyFill="1" applyBorder="1" applyAlignment="1">
      <alignment vertical="top"/>
      <protection/>
    </xf>
    <xf numFmtId="0" fontId="44" fillId="32" borderId="17" xfId="58" applyFont="1" applyFill="1" applyBorder="1">
      <alignment/>
      <protection/>
    </xf>
    <xf numFmtId="0" fontId="13" fillId="32" borderId="18" xfId="58" applyFont="1" applyFill="1" applyBorder="1" applyAlignment="1">
      <alignment horizontal="right"/>
      <protection/>
    </xf>
    <xf numFmtId="0" fontId="13" fillId="32" borderId="0" xfId="58" applyFont="1" applyFill="1" applyBorder="1" applyAlignment="1">
      <alignment horizontal="right"/>
      <protection/>
    </xf>
    <xf numFmtId="0" fontId="23" fillId="32" borderId="0" xfId="58" applyFont="1" applyFill="1" applyBorder="1" applyAlignment="1">
      <alignment horizontal="right"/>
      <protection/>
    </xf>
    <xf numFmtId="0" fontId="18" fillId="32" borderId="19" xfId="58" applyFont="1" applyFill="1" applyBorder="1" applyAlignment="1">
      <alignment horizontal="left"/>
      <protection/>
    </xf>
    <xf numFmtId="0" fontId="18" fillId="32" borderId="20" xfId="58" applyFont="1" applyFill="1" applyBorder="1" applyAlignment="1">
      <alignment horizontal="center"/>
      <protection/>
    </xf>
    <xf numFmtId="0" fontId="18" fillId="32" borderId="19" xfId="58" applyFont="1" applyFill="1" applyBorder="1" applyAlignment="1">
      <alignment/>
      <protection/>
    </xf>
    <xf numFmtId="3" fontId="13" fillId="32" borderId="0" xfId="58" applyNumberFormat="1" applyFont="1" applyFill="1" applyBorder="1">
      <alignment/>
      <protection/>
    </xf>
    <xf numFmtId="3" fontId="13" fillId="32" borderId="21" xfId="58" applyNumberFormat="1" applyFont="1" applyFill="1" applyBorder="1">
      <alignment/>
      <protection/>
    </xf>
    <xf numFmtId="3" fontId="13" fillId="32" borderId="0" xfId="0" applyNumberFormat="1" applyFont="1" applyFill="1" applyBorder="1" applyAlignment="1">
      <alignment/>
    </xf>
    <xf numFmtId="3" fontId="13" fillId="32" borderId="0" xfId="58" applyNumberFormat="1" applyFont="1" applyFill="1" applyBorder="1" applyAlignment="1">
      <alignment vertical="top"/>
      <protection/>
    </xf>
    <xf numFmtId="3" fontId="13" fillId="32" borderId="21" xfId="58" applyNumberFormat="1" applyFont="1" applyFill="1" applyBorder="1" applyAlignment="1">
      <alignment vertical="top"/>
      <protection/>
    </xf>
    <xf numFmtId="3" fontId="13" fillId="32" borderId="0" xfId="0" applyNumberFormat="1" applyFont="1" applyFill="1" applyBorder="1" applyAlignment="1">
      <alignment vertical="top"/>
    </xf>
    <xf numFmtId="3" fontId="18" fillId="32" borderId="0" xfId="58" applyNumberFormat="1" applyFont="1" applyFill="1" applyBorder="1" applyAlignment="1">
      <alignment vertical="top"/>
      <protection/>
    </xf>
    <xf numFmtId="3" fontId="18" fillId="32" borderId="21" xfId="58" applyNumberFormat="1" applyFont="1" applyFill="1" applyBorder="1" applyAlignment="1">
      <alignment vertical="top"/>
      <protection/>
    </xf>
    <xf numFmtId="3" fontId="18" fillId="32" borderId="0" xfId="0" applyNumberFormat="1" applyFont="1" applyFill="1" applyBorder="1" applyAlignment="1">
      <alignment vertical="top"/>
    </xf>
    <xf numFmtId="3" fontId="18" fillId="32" borderId="11" xfId="58" applyNumberFormat="1" applyFont="1" applyFill="1" applyBorder="1">
      <alignment/>
      <protection/>
    </xf>
    <xf numFmtId="3" fontId="18" fillId="32" borderId="11" xfId="0" applyNumberFormat="1" applyFont="1" applyFill="1" applyBorder="1" applyAlignment="1">
      <alignment/>
    </xf>
    <xf numFmtId="3" fontId="18" fillId="32" borderId="0" xfId="58" applyNumberFormat="1" applyFont="1" applyFill="1" applyBorder="1">
      <alignment/>
      <protection/>
    </xf>
    <xf numFmtId="3" fontId="18" fillId="32" borderId="21" xfId="58" applyNumberFormat="1" applyFont="1" applyFill="1" applyBorder="1">
      <alignment/>
      <protection/>
    </xf>
    <xf numFmtId="3" fontId="18" fillId="32" borderId="11" xfId="58" applyNumberFormat="1" applyFont="1" applyFill="1" applyBorder="1" applyAlignment="1">
      <alignment/>
      <protection/>
    </xf>
    <xf numFmtId="3" fontId="18" fillId="32" borderId="11" xfId="0" applyNumberFormat="1" applyFont="1" applyFill="1" applyBorder="1" applyAlignment="1">
      <alignment/>
    </xf>
    <xf numFmtId="3" fontId="18" fillId="32" borderId="18" xfId="58" applyNumberFormat="1" applyFont="1" applyFill="1" applyBorder="1" applyAlignment="1">
      <alignment vertical="top"/>
      <protection/>
    </xf>
    <xf numFmtId="3" fontId="18" fillId="32" borderId="22" xfId="58" applyNumberFormat="1" applyFont="1" applyFill="1" applyBorder="1" applyAlignment="1">
      <alignment vertical="top"/>
      <protection/>
    </xf>
    <xf numFmtId="3" fontId="18" fillId="32" borderId="18" xfId="58" applyNumberFormat="1" applyFont="1" applyFill="1" applyBorder="1">
      <alignment/>
      <protection/>
    </xf>
    <xf numFmtId="3" fontId="18" fillId="32" borderId="22" xfId="58" applyNumberFormat="1" applyFont="1" applyFill="1" applyBorder="1">
      <alignment/>
      <protection/>
    </xf>
    <xf numFmtId="3" fontId="18" fillId="32" borderId="18" xfId="0" applyNumberFormat="1" applyFont="1" applyFill="1" applyBorder="1" applyAlignment="1">
      <alignment vertical="top"/>
    </xf>
    <xf numFmtId="0" fontId="13" fillId="32" borderId="23" xfId="58" applyFont="1" applyFill="1" applyBorder="1">
      <alignment/>
      <protection/>
    </xf>
    <xf numFmtId="0" fontId="13" fillId="32" borderId="23" xfId="58" applyFont="1" applyFill="1" applyBorder="1" applyAlignment="1">
      <alignment horizontal="right"/>
      <protection/>
    </xf>
    <xf numFmtId="0" fontId="42" fillId="32" borderId="0" xfId="0" applyFont="1" applyFill="1" applyAlignment="1">
      <alignment/>
    </xf>
    <xf numFmtId="0" fontId="5" fillId="32" borderId="13" xfId="0" applyFont="1" applyFill="1" applyBorder="1" applyAlignment="1">
      <alignment horizontal="right" wrapText="1"/>
    </xf>
    <xf numFmtId="0" fontId="5" fillId="32" borderId="13" xfId="0" applyFont="1" applyFill="1" applyBorder="1" applyAlignment="1">
      <alignment/>
    </xf>
    <xf numFmtId="0" fontId="45" fillId="32" borderId="13" xfId="0" applyFont="1" applyFill="1" applyBorder="1" applyAlignment="1">
      <alignment horizontal="right" wrapText="1"/>
    </xf>
    <xf numFmtId="3" fontId="5" fillId="32" borderId="13" xfId="0" applyNumberFormat="1" applyFont="1" applyFill="1" applyBorder="1" applyAlignment="1">
      <alignment/>
    </xf>
    <xf numFmtId="0" fontId="46" fillId="32" borderId="13" xfId="0" applyFont="1" applyFill="1" applyBorder="1" applyAlignment="1">
      <alignment/>
    </xf>
    <xf numFmtId="0" fontId="5" fillId="32" borderId="13" xfId="59" applyFont="1" applyFill="1" applyBorder="1">
      <alignment/>
      <protection/>
    </xf>
    <xf numFmtId="3" fontId="5" fillId="32" borderId="13" xfId="59" applyNumberFormat="1" applyFont="1" applyFill="1" applyBorder="1">
      <alignment/>
      <protection/>
    </xf>
    <xf numFmtId="0" fontId="46" fillId="32" borderId="13" xfId="0" applyFont="1" applyFill="1" applyBorder="1" applyAlignment="1">
      <alignment/>
    </xf>
    <xf numFmtId="1" fontId="5" fillId="32" borderId="13" xfId="0" applyNumberFormat="1" applyFont="1" applyFill="1" applyBorder="1" applyAlignment="1">
      <alignment/>
    </xf>
    <xf numFmtId="0" fontId="5" fillId="32" borderId="24" xfId="0" applyFont="1" applyFill="1" applyBorder="1" applyAlignment="1">
      <alignment/>
    </xf>
    <xf numFmtId="0" fontId="5" fillId="32" borderId="24" xfId="0" applyFont="1" applyFill="1" applyBorder="1" applyAlignment="1">
      <alignment horizontal="left"/>
    </xf>
    <xf numFmtId="0" fontId="4" fillId="32" borderId="24" xfId="0" applyFont="1" applyFill="1" applyBorder="1" applyAlignment="1">
      <alignment horizontal="left"/>
    </xf>
    <xf numFmtId="3" fontId="4" fillId="32" borderId="13" xfId="0" applyNumberFormat="1" applyFont="1" applyFill="1" applyBorder="1" applyAlignment="1">
      <alignment/>
    </xf>
    <xf numFmtId="0" fontId="5" fillId="32" borderId="0" xfId="0" applyFont="1" applyFill="1" applyBorder="1" applyAlignment="1">
      <alignment horizontal="left"/>
    </xf>
    <xf numFmtId="3" fontId="4" fillId="32" borderId="0" xfId="0" applyNumberFormat="1" applyFont="1" applyFill="1" applyBorder="1" applyAlignment="1">
      <alignment/>
    </xf>
    <xf numFmtId="0" fontId="5" fillId="32" borderId="25" xfId="0" applyFont="1" applyFill="1" applyBorder="1" applyAlignment="1">
      <alignment/>
    </xf>
    <xf numFmtId="0" fontId="5" fillId="32" borderId="25" xfId="0" applyFont="1" applyFill="1" applyBorder="1" applyAlignment="1">
      <alignment horizontal="left"/>
    </xf>
    <xf numFmtId="0" fontId="4" fillId="32" borderId="0" xfId="0" applyFont="1" applyFill="1" applyBorder="1" applyAlignment="1">
      <alignment horizontal="left"/>
    </xf>
    <xf numFmtId="3" fontId="5" fillId="32" borderId="0" xfId="59" applyNumberFormat="1" applyFont="1" applyFill="1" applyBorder="1">
      <alignment/>
      <protection/>
    </xf>
    <xf numFmtId="0" fontId="5" fillId="32" borderId="0" xfId="0" applyFont="1" applyFill="1" applyBorder="1" applyAlignment="1">
      <alignment/>
    </xf>
    <xf numFmtId="0" fontId="5" fillId="32" borderId="0" xfId="0" applyFont="1" applyFill="1" applyBorder="1" applyAlignment="1">
      <alignment horizontal="right"/>
    </xf>
    <xf numFmtId="49" fontId="5" fillId="32" borderId="0" xfId="0" applyNumberFormat="1" applyFont="1" applyFill="1" applyBorder="1" applyAlignment="1">
      <alignment/>
    </xf>
    <xf numFmtId="0" fontId="45" fillId="32" borderId="0" xfId="0" applyFont="1" applyFill="1" applyBorder="1" applyAlignment="1">
      <alignment horizontal="right" wrapText="1"/>
    </xf>
    <xf numFmtId="49" fontId="5" fillId="32" borderId="0" xfId="0" applyNumberFormat="1" applyFont="1" applyFill="1" applyAlignment="1">
      <alignment/>
    </xf>
    <xf numFmtId="3" fontId="5" fillId="32" borderId="0" xfId="0" applyNumberFormat="1" applyFont="1" applyFill="1" applyAlignment="1">
      <alignment/>
    </xf>
    <xf numFmtId="0" fontId="47" fillId="32" borderId="0" xfId="53" applyFont="1" applyFill="1" applyAlignment="1" applyProtection="1">
      <alignment/>
      <protection/>
    </xf>
    <xf numFmtId="3" fontId="30" fillId="32" borderId="13" xfId="59" applyNumberFormat="1" applyFont="1" applyFill="1" applyBorder="1">
      <alignment/>
      <protection/>
    </xf>
    <xf numFmtId="3" fontId="30" fillId="32" borderId="13" xfId="0" applyNumberFormat="1" applyFont="1" applyFill="1" applyBorder="1" applyAlignment="1">
      <alignment/>
    </xf>
    <xf numFmtId="0" fontId="8" fillId="32" borderId="0" xfId="0" applyFont="1" applyFill="1" applyAlignment="1">
      <alignment/>
    </xf>
    <xf numFmtId="0" fontId="34" fillId="32" borderId="26" xfId="0" applyFont="1" applyFill="1" applyBorder="1" applyAlignment="1">
      <alignment horizontal="center" wrapText="1"/>
    </xf>
    <xf numFmtId="0" fontId="34" fillId="32" borderId="14" xfId="0" applyFont="1" applyFill="1" applyBorder="1" applyAlignment="1">
      <alignment horizontal="center" wrapText="1"/>
    </xf>
    <xf numFmtId="0" fontId="34" fillId="32" borderId="27" xfId="0" applyFont="1" applyFill="1" applyBorder="1" applyAlignment="1">
      <alignment horizontal="center" wrapText="1"/>
    </xf>
    <xf numFmtId="0" fontId="34" fillId="32" borderId="28" xfId="0" applyFont="1" applyFill="1" applyBorder="1" applyAlignment="1">
      <alignment horizontal="left" wrapText="1"/>
    </xf>
    <xf numFmtId="3" fontId="30" fillId="32" borderId="29" xfId="0" applyNumberFormat="1" applyFont="1" applyFill="1" applyBorder="1" applyAlignment="1">
      <alignment/>
    </xf>
    <xf numFmtId="3" fontId="30" fillId="32" borderId="30" xfId="0" applyNumberFormat="1" applyFont="1" applyFill="1" applyBorder="1" applyAlignment="1">
      <alignment/>
    </xf>
    <xf numFmtId="3" fontId="30" fillId="32" borderId="31" xfId="0" applyNumberFormat="1" applyFont="1" applyFill="1" applyBorder="1" applyAlignment="1">
      <alignment/>
    </xf>
    <xf numFmtId="1" fontId="30" fillId="32" borderId="30" xfId="0" applyNumberFormat="1" applyFont="1" applyFill="1" applyBorder="1" applyAlignment="1">
      <alignment/>
    </xf>
    <xf numFmtId="0" fontId="34" fillId="32" borderId="32" xfId="0" applyFont="1" applyFill="1" applyBorder="1" applyAlignment="1">
      <alignment horizontal="left" wrapText="1"/>
    </xf>
    <xf numFmtId="3" fontId="30" fillId="32" borderId="33" xfId="0" applyNumberFormat="1" applyFont="1" applyFill="1" applyBorder="1" applyAlignment="1">
      <alignment/>
    </xf>
    <xf numFmtId="3" fontId="30" fillId="32" borderId="34" xfId="0" applyNumberFormat="1" applyFont="1" applyFill="1" applyBorder="1" applyAlignment="1">
      <alignment/>
    </xf>
    <xf numFmtId="3" fontId="30" fillId="32" borderId="35" xfId="0" applyNumberFormat="1" applyFont="1" applyFill="1" applyBorder="1" applyAlignment="1">
      <alignment/>
    </xf>
    <xf numFmtId="1" fontId="30" fillId="32" borderId="34" xfId="0" applyNumberFormat="1" applyFont="1" applyFill="1" applyBorder="1" applyAlignment="1">
      <alignment/>
    </xf>
    <xf numFmtId="0" fontId="42" fillId="32" borderId="36" xfId="0" applyFont="1" applyFill="1" applyBorder="1" applyAlignment="1">
      <alignment horizontal="left" wrapText="1"/>
    </xf>
    <xf numFmtId="3" fontId="25" fillId="32" borderId="26" xfId="0" applyNumberFormat="1" applyFont="1" applyFill="1" applyBorder="1" applyAlignment="1">
      <alignment/>
    </xf>
    <xf numFmtId="3" fontId="25" fillId="32" borderId="14" xfId="0" applyNumberFormat="1" applyFont="1" applyFill="1" applyBorder="1" applyAlignment="1">
      <alignment/>
    </xf>
    <xf numFmtId="3" fontId="25" fillId="32" borderId="27" xfId="0" applyNumberFormat="1" applyFont="1" applyFill="1" applyBorder="1" applyAlignment="1">
      <alignment/>
    </xf>
    <xf numFmtId="0" fontId="25" fillId="32" borderId="14" xfId="0" applyFont="1" applyFill="1" applyBorder="1" applyAlignment="1">
      <alignment/>
    </xf>
    <xf numFmtId="0" fontId="5" fillId="32" borderId="13" xfId="0" applyFont="1" applyFill="1" applyBorder="1" applyAlignment="1">
      <alignment wrapText="1"/>
    </xf>
    <xf numFmtId="3" fontId="5" fillId="32" borderId="13" xfId="0" applyNumberFormat="1" applyFont="1" applyFill="1" applyBorder="1" applyAlignment="1">
      <alignment horizontal="right" wrapText="1"/>
    </xf>
    <xf numFmtId="3" fontId="4" fillId="32" borderId="13" xfId="0" applyNumberFormat="1" applyFont="1" applyFill="1" applyBorder="1" applyAlignment="1">
      <alignment horizontal="right" wrapText="1"/>
    </xf>
    <xf numFmtId="0" fontId="4" fillId="32" borderId="13" xfId="0" applyFont="1" applyFill="1" applyBorder="1" applyAlignment="1">
      <alignment horizontal="right" wrapText="1"/>
    </xf>
    <xf numFmtId="0" fontId="42" fillId="32" borderId="0" xfId="57" applyFont="1" applyFill="1" applyBorder="1" applyAlignment="1">
      <alignment/>
    </xf>
    <xf numFmtId="0" fontId="13" fillId="32" borderId="37" xfId="57" applyFont="1" applyFill="1" applyBorder="1" applyAlignment="1">
      <alignment/>
    </xf>
    <xf numFmtId="0" fontId="18" fillId="32" borderId="35" xfId="57" applyFont="1" applyFill="1" applyBorder="1" applyAlignment="1">
      <alignment wrapText="1"/>
    </xf>
    <xf numFmtId="0" fontId="13" fillId="32" borderId="13" xfId="0" applyFont="1" applyFill="1" applyBorder="1" applyAlignment="1">
      <alignment horizontal="center" vertical="center" wrapText="1"/>
    </xf>
    <xf numFmtId="0" fontId="18" fillId="32" borderId="34" xfId="0" applyFont="1" applyFill="1" applyBorder="1" applyAlignment="1">
      <alignment horizontal="center" vertical="center" wrapText="1"/>
    </xf>
    <xf numFmtId="0" fontId="13" fillId="32" borderId="35" xfId="0" applyFont="1" applyFill="1" applyBorder="1" applyAlignment="1">
      <alignment horizontal="left" vertical="center" wrapText="1"/>
    </xf>
    <xf numFmtId="3" fontId="13" fillId="32" borderId="13" xfId="0" applyNumberFormat="1" applyFont="1" applyFill="1" applyBorder="1" applyAlignment="1">
      <alignment horizontal="right" wrapText="1"/>
    </xf>
    <xf numFmtId="3" fontId="18" fillId="32" borderId="34" xfId="0" applyNumberFormat="1" applyFont="1" applyFill="1" applyBorder="1" applyAlignment="1">
      <alignment horizontal="right" wrapText="1"/>
    </xf>
    <xf numFmtId="0" fontId="18" fillId="32" borderId="27" xfId="0" applyFont="1" applyFill="1" applyBorder="1" applyAlignment="1">
      <alignment horizontal="left" vertical="center" wrapText="1"/>
    </xf>
    <xf numFmtId="3" fontId="10" fillId="32" borderId="38" xfId="0" applyNumberFormat="1" applyFont="1" applyFill="1" applyBorder="1" applyAlignment="1">
      <alignment/>
    </xf>
    <xf numFmtId="3" fontId="18" fillId="32" borderId="38" xfId="0" applyNumberFormat="1" applyFont="1" applyFill="1" applyBorder="1" applyAlignment="1">
      <alignment horizontal="right" wrapText="1"/>
    </xf>
    <xf numFmtId="3" fontId="18" fillId="32" borderId="14" xfId="0" applyNumberFormat="1" applyFont="1" applyFill="1" applyBorder="1" applyAlignment="1">
      <alignment horizontal="right" wrapText="1"/>
    </xf>
    <xf numFmtId="0" fontId="13" fillId="32" borderId="13" xfId="0" applyFont="1" applyFill="1" applyBorder="1" applyAlignment="1">
      <alignment horizontal="left" vertical="center" wrapText="1"/>
    </xf>
    <xf numFmtId="0" fontId="40" fillId="32" borderId="39" xfId="0" applyFont="1" applyFill="1" applyBorder="1" applyAlignment="1">
      <alignment/>
    </xf>
    <xf numFmtId="0" fontId="40" fillId="32" borderId="23" xfId="0" applyFont="1" applyFill="1" applyBorder="1" applyAlignment="1">
      <alignment/>
    </xf>
    <xf numFmtId="0" fontId="34" fillId="32" borderId="16" xfId="0" applyFont="1" applyFill="1" applyBorder="1" applyAlignment="1">
      <alignment/>
    </xf>
    <xf numFmtId="0" fontId="34" fillId="32" borderId="0" xfId="0" applyFont="1" applyFill="1" applyBorder="1" applyAlignment="1">
      <alignment/>
    </xf>
    <xf numFmtId="0" fontId="34" fillId="32" borderId="40" xfId="0" applyFont="1" applyFill="1" applyBorder="1" applyAlignment="1">
      <alignment vertical="center"/>
    </xf>
    <xf numFmtId="0" fontId="34" fillId="32" borderId="41" xfId="0" applyFont="1" applyFill="1" applyBorder="1" applyAlignment="1">
      <alignment/>
    </xf>
    <xf numFmtId="0" fontId="34" fillId="32" borderId="10" xfId="0" applyFont="1" applyFill="1" applyBorder="1" applyAlignment="1">
      <alignment/>
    </xf>
    <xf numFmtId="0" fontId="34" fillId="32" borderId="42" xfId="0" applyFont="1" applyFill="1" applyBorder="1" applyAlignment="1">
      <alignment/>
    </xf>
    <xf numFmtId="0" fontId="42" fillId="32" borderId="16" xfId="0" applyFont="1" applyFill="1" applyBorder="1" applyAlignment="1">
      <alignment/>
    </xf>
    <xf numFmtId="0" fontId="42" fillId="32" borderId="0" xfId="0" applyFont="1" applyFill="1" applyBorder="1" applyAlignment="1">
      <alignment/>
    </xf>
    <xf numFmtId="0" fontId="34" fillId="32" borderId="40" xfId="0" applyFont="1" applyFill="1" applyBorder="1" applyAlignment="1">
      <alignment horizontal="right"/>
    </xf>
    <xf numFmtId="3" fontId="42" fillId="32" borderId="0" xfId="0" applyNumberFormat="1" applyFont="1" applyFill="1" applyBorder="1" applyAlignment="1">
      <alignment/>
    </xf>
    <xf numFmtId="3" fontId="42" fillId="32" borderId="40" xfId="0" applyNumberFormat="1" applyFont="1" applyFill="1" applyBorder="1" applyAlignment="1">
      <alignment/>
    </xf>
    <xf numFmtId="3" fontId="34" fillId="32" borderId="0" xfId="0" applyNumberFormat="1" applyFont="1" applyFill="1" applyBorder="1" applyAlignment="1">
      <alignment/>
    </xf>
    <xf numFmtId="3" fontId="34" fillId="32" borderId="40" xfId="0" applyNumberFormat="1" applyFont="1" applyFill="1" applyBorder="1" applyAlignment="1">
      <alignment/>
    </xf>
    <xf numFmtId="3" fontId="34" fillId="32" borderId="0" xfId="0" applyNumberFormat="1" applyFont="1" applyFill="1" applyBorder="1" applyAlignment="1" applyProtection="1">
      <alignment horizontal="right"/>
      <protection/>
    </xf>
    <xf numFmtId="3" fontId="34" fillId="32" borderId="40" xfId="0" applyNumberFormat="1" applyFont="1" applyFill="1" applyBorder="1" applyAlignment="1" applyProtection="1">
      <alignment horizontal="right"/>
      <protection/>
    </xf>
    <xf numFmtId="3" fontId="42" fillId="32" borderId="0" xfId="0" applyNumberFormat="1" applyFont="1" applyFill="1" applyBorder="1" applyAlignment="1" applyProtection="1">
      <alignment horizontal="right"/>
      <protection/>
    </xf>
    <xf numFmtId="3" fontId="42" fillId="32" borderId="40" xfId="0" applyNumberFormat="1" applyFont="1" applyFill="1" applyBorder="1" applyAlignment="1" applyProtection="1">
      <alignment horizontal="right"/>
      <protection/>
    </xf>
    <xf numFmtId="3" fontId="34" fillId="32" borderId="0" xfId="0" applyNumberFormat="1" applyFont="1" applyFill="1" applyBorder="1" applyAlignment="1">
      <alignment horizontal="right"/>
    </xf>
    <xf numFmtId="3" fontId="34" fillId="32" borderId="40" xfId="0" applyNumberFormat="1" applyFont="1" applyFill="1" applyBorder="1" applyAlignment="1">
      <alignment horizontal="right"/>
    </xf>
    <xf numFmtId="0" fontId="34" fillId="32" borderId="0" xfId="0" applyFont="1" applyFill="1" applyBorder="1" applyAlignment="1">
      <alignment horizontal="center"/>
    </xf>
    <xf numFmtId="0" fontId="30" fillId="32" borderId="0" xfId="0" applyFont="1" applyFill="1" applyBorder="1" applyAlignment="1">
      <alignment horizontal="center" vertical="top" wrapText="1"/>
    </xf>
    <xf numFmtId="0" fontId="34" fillId="32" borderId="40" xfId="0" applyFont="1" applyFill="1" applyBorder="1" applyAlignment="1">
      <alignment horizontal="center"/>
    </xf>
    <xf numFmtId="3" fontId="34" fillId="32" borderId="43" xfId="0" applyNumberFormat="1" applyFont="1" applyFill="1" applyBorder="1" applyAlignment="1">
      <alignment/>
    </xf>
    <xf numFmtId="3" fontId="34" fillId="32" borderId="18" xfId="0" applyNumberFormat="1" applyFont="1" applyFill="1" applyBorder="1" applyAlignment="1">
      <alignment/>
    </xf>
    <xf numFmtId="0" fontId="34" fillId="32" borderId="44" xfId="0" applyFont="1" applyFill="1" applyBorder="1" applyAlignment="1">
      <alignment/>
    </xf>
    <xf numFmtId="0" fontId="30" fillId="32" borderId="39" xfId="0" applyFont="1" applyFill="1" applyBorder="1" applyAlignment="1">
      <alignment/>
    </xf>
    <xf numFmtId="0" fontId="30" fillId="32" borderId="23" xfId="0" applyFont="1" applyFill="1" applyBorder="1" applyAlignment="1">
      <alignment/>
    </xf>
    <xf numFmtId="3" fontId="30" fillId="32" borderId="45" xfId="0" applyNumberFormat="1" applyFont="1" applyFill="1" applyBorder="1" applyAlignment="1">
      <alignment/>
    </xf>
    <xf numFmtId="0" fontId="13" fillId="32" borderId="0" xfId="0" applyFont="1" applyFill="1" applyAlignment="1" applyProtection="1">
      <alignment/>
      <protection/>
    </xf>
    <xf numFmtId="0" fontId="42" fillId="32" borderId="0" xfId="0" applyFont="1" applyFill="1" applyAlignment="1">
      <alignment/>
    </xf>
    <xf numFmtId="0" fontId="34" fillId="32" borderId="0" xfId="0" applyFont="1" applyFill="1" applyAlignment="1">
      <alignment horizontal="right"/>
    </xf>
    <xf numFmtId="0" fontId="48" fillId="32" borderId="0" xfId="0" applyFont="1" applyFill="1" applyAlignment="1">
      <alignment horizontal="right"/>
    </xf>
    <xf numFmtId="3" fontId="34" fillId="32" borderId="0" xfId="0" applyNumberFormat="1" applyFont="1" applyFill="1" applyBorder="1" applyAlignment="1">
      <alignment horizontal="center"/>
    </xf>
    <xf numFmtId="3" fontId="34" fillId="32" borderId="40" xfId="0" applyNumberFormat="1" applyFont="1" applyFill="1" applyBorder="1" applyAlignment="1">
      <alignment horizontal="center"/>
    </xf>
    <xf numFmtId="3" fontId="34" fillId="32" borderId="44" xfId="0" applyNumberFormat="1" applyFont="1" applyFill="1" applyBorder="1" applyAlignment="1">
      <alignment/>
    </xf>
    <xf numFmtId="3" fontId="30" fillId="32" borderId="0" xfId="0" applyNumberFormat="1" applyFont="1" applyFill="1" applyAlignment="1">
      <alignment/>
    </xf>
    <xf numFmtId="3" fontId="40" fillId="32" borderId="0" xfId="0" applyNumberFormat="1" applyFont="1" applyFill="1" applyBorder="1" applyAlignment="1">
      <alignment/>
    </xf>
    <xf numFmtId="0" fontId="40" fillId="32" borderId="45" xfId="0" applyFont="1" applyFill="1" applyBorder="1" applyAlignment="1">
      <alignment/>
    </xf>
    <xf numFmtId="0" fontId="34" fillId="32" borderId="40" xfId="0" applyFont="1" applyFill="1" applyBorder="1" applyAlignment="1">
      <alignment/>
    </xf>
    <xf numFmtId="0" fontId="42" fillId="32" borderId="40" xfId="0" applyFont="1" applyFill="1" applyBorder="1" applyAlignment="1">
      <alignment/>
    </xf>
    <xf numFmtId="0" fontId="40" fillId="32" borderId="0" xfId="0" applyFont="1" applyFill="1" applyAlignment="1">
      <alignment wrapText="1"/>
    </xf>
    <xf numFmtId="3" fontId="34" fillId="32" borderId="18" xfId="0" applyNumberFormat="1" applyFont="1" applyFill="1" applyBorder="1" applyAlignment="1">
      <alignment/>
    </xf>
    <xf numFmtId="3" fontId="42" fillId="32" borderId="18" xfId="0" applyNumberFormat="1" applyFont="1" applyFill="1" applyBorder="1" applyAlignment="1">
      <alignment/>
    </xf>
    <xf numFmtId="3" fontId="50" fillId="32" borderId="18" xfId="0" applyNumberFormat="1" applyFont="1" applyFill="1" applyBorder="1" applyAlignment="1">
      <alignment horizontal="right"/>
    </xf>
    <xf numFmtId="3" fontId="34" fillId="32" borderId="46" xfId="0" applyNumberFormat="1" applyFont="1" applyFill="1" applyBorder="1" applyAlignment="1">
      <alignment horizontal="right"/>
    </xf>
    <xf numFmtId="3" fontId="34" fillId="32" borderId="47" xfId="0" applyNumberFormat="1" applyFont="1" applyFill="1" applyBorder="1" applyAlignment="1">
      <alignment horizontal="right"/>
    </xf>
    <xf numFmtId="3" fontId="34" fillId="32" borderId="13" xfId="0" applyNumberFormat="1" applyFont="1" applyFill="1" applyBorder="1" applyAlignment="1">
      <alignment horizontal="right" wrapText="1"/>
    </xf>
    <xf numFmtId="3" fontId="34" fillId="32" borderId="13" xfId="0" applyNumberFormat="1" applyFont="1" applyFill="1" applyBorder="1" applyAlignment="1">
      <alignment horizontal="right"/>
    </xf>
    <xf numFmtId="3" fontId="34" fillId="32" borderId="48" xfId="0" applyNumberFormat="1" applyFont="1" applyFill="1" applyBorder="1" applyAlignment="1">
      <alignment horizontal="right"/>
    </xf>
    <xf numFmtId="3" fontId="34" fillId="32" borderId="49" xfId="0" applyNumberFormat="1" applyFont="1" applyFill="1" applyBorder="1" applyAlignment="1">
      <alignment horizontal="right"/>
    </xf>
    <xf numFmtId="3" fontId="42" fillId="32" borderId="35" xfId="0" applyNumberFormat="1" applyFont="1" applyFill="1" applyBorder="1" applyAlignment="1">
      <alignment horizontal="left"/>
    </xf>
    <xf numFmtId="3" fontId="42" fillId="32" borderId="50" xfId="0" applyNumberFormat="1" applyFont="1" applyFill="1" applyBorder="1" applyAlignment="1">
      <alignment horizontal="right" vertical="center" wrapText="1"/>
    </xf>
    <xf numFmtId="0" fontId="42" fillId="32" borderId="50" xfId="0" applyFont="1" applyFill="1" applyBorder="1" applyAlignment="1">
      <alignment horizontal="right" vertical="center" wrapText="1"/>
    </xf>
    <xf numFmtId="3" fontId="42" fillId="32" borderId="34" xfId="0" applyNumberFormat="1" applyFont="1" applyFill="1" applyBorder="1" applyAlignment="1">
      <alignment horizontal="right" vertical="center" wrapText="1"/>
    </xf>
    <xf numFmtId="3" fontId="42" fillId="32" borderId="13" xfId="0" applyNumberFormat="1" applyFont="1" applyFill="1" applyBorder="1" applyAlignment="1">
      <alignment horizontal="right" vertical="center" wrapText="1"/>
    </xf>
    <xf numFmtId="0" fontId="42" fillId="32" borderId="13" xfId="0" applyFont="1" applyFill="1" applyBorder="1" applyAlignment="1">
      <alignment horizontal="right" vertical="center" wrapText="1"/>
    </xf>
    <xf numFmtId="3" fontId="42" fillId="32" borderId="49" xfId="0" applyNumberFormat="1" applyFont="1" applyFill="1" applyBorder="1" applyAlignment="1">
      <alignment horizontal="right" vertical="center" wrapText="1"/>
    </xf>
    <xf numFmtId="3" fontId="34" fillId="32" borderId="35" xfId="0" applyNumberFormat="1" applyFont="1" applyFill="1" applyBorder="1" applyAlignment="1">
      <alignment horizontal="left"/>
    </xf>
    <xf numFmtId="3" fontId="34" fillId="32" borderId="13" xfId="0" applyNumberFormat="1" applyFont="1" applyFill="1" applyBorder="1" applyAlignment="1">
      <alignment horizontal="right" vertical="center"/>
    </xf>
    <xf numFmtId="3" fontId="34" fillId="32" borderId="34" xfId="0" applyNumberFormat="1" applyFont="1" applyFill="1" applyBorder="1" applyAlignment="1">
      <alignment horizontal="right" vertical="center"/>
    </xf>
    <xf numFmtId="3" fontId="34" fillId="32" borderId="49" xfId="0" applyNumberFormat="1" applyFont="1" applyFill="1" applyBorder="1" applyAlignment="1">
      <alignment horizontal="right" vertical="center"/>
    </xf>
    <xf numFmtId="0" fontId="34" fillId="32" borderId="13" xfId="0" applyFont="1" applyFill="1" applyBorder="1" applyAlignment="1">
      <alignment horizontal="right" vertical="center" wrapText="1"/>
    </xf>
    <xf numFmtId="0" fontId="34" fillId="32" borderId="34" xfId="0" applyFont="1" applyFill="1" applyBorder="1" applyAlignment="1">
      <alignment horizontal="right" vertical="center" wrapText="1"/>
    </xf>
    <xf numFmtId="0" fontId="34" fillId="32" borderId="49" xfId="0" applyFont="1" applyFill="1" applyBorder="1" applyAlignment="1">
      <alignment horizontal="right" vertical="center" wrapText="1"/>
    </xf>
    <xf numFmtId="3" fontId="34" fillId="32" borderId="13" xfId="0" applyNumberFormat="1" applyFont="1" applyFill="1" applyBorder="1" applyAlignment="1">
      <alignment horizontal="right" vertical="center" wrapText="1"/>
    </xf>
    <xf numFmtId="3" fontId="34" fillId="32" borderId="34" xfId="0" applyNumberFormat="1" applyFont="1" applyFill="1" applyBorder="1" applyAlignment="1">
      <alignment horizontal="right" vertical="center" wrapText="1"/>
    </xf>
    <xf numFmtId="3" fontId="34" fillId="32" borderId="49" xfId="0" applyNumberFormat="1" applyFont="1" applyFill="1" applyBorder="1" applyAlignment="1">
      <alignment horizontal="right" vertical="center" wrapText="1"/>
    </xf>
    <xf numFmtId="3" fontId="34" fillId="32" borderId="16" xfId="0" applyNumberFormat="1" applyFont="1" applyFill="1" applyBorder="1" applyAlignment="1">
      <alignment horizontal="left"/>
    </xf>
    <xf numFmtId="3" fontId="40" fillId="32" borderId="35" xfId="0" applyNumberFormat="1" applyFont="1" applyFill="1" applyBorder="1" applyAlignment="1">
      <alignment horizontal="right"/>
    </xf>
    <xf numFmtId="3" fontId="40" fillId="32" borderId="13" xfId="0" applyNumberFormat="1" applyFont="1" applyFill="1" applyBorder="1" applyAlignment="1">
      <alignment horizontal="right" vertical="center"/>
    </xf>
    <xf numFmtId="3" fontId="40" fillId="32" borderId="49" xfId="0" applyNumberFormat="1" applyFont="1" applyFill="1" applyBorder="1" applyAlignment="1">
      <alignment horizontal="right" vertical="center"/>
    </xf>
    <xf numFmtId="3" fontId="42" fillId="32" borderId="13" xfId="0" applyNumberFormat="1" applyFont="1" applyFill="1" applyBorder="1" applyAlignment="1">
      <alignment horizontal="right" vertical="center"/>
    </xf>
    <xf numFmtId="3" fontId="42" fillId="32" borderId="34" xfId="0" applyNumberFormat="1" applyFont="1" applyFill="1" applyBorder="1" applyAlignment="1">
      <alignment horizontal="right" vertical="center"/>
    </xf>
    <xf numFmtId="3" fontId="42" fillId="32" borderId="13" xfId="0" applyNumberFormat="1" applyFont="1" applyFill="1" applyBorder="1" applyAlignment="1">
      <alignment horizontal="right"/>
    </xf>
    <xf numFmtId="3" fontId="42" fillId="32" borderId="49" xfId="0" applyNumberFormat="1" applyFont="1" applyFill="1" applyBorder="1" applyAlignment="1">
      <alignment horizontal="right"/>
    </xf>
    <xf numFmtId="37" fontId="34" fillId="32" borderId="13" xfId="61" applyFont="1" applyFill="1" applyBorder="1" applyAlignment="1">
      <alignment horizontal="right" vertical="center"/>
      <protection/>
    </xf>
    <xf numFmtId="37" fontId="34" fillId="32" borderId="13" xfId="61" applyFont="1" applyFill="1" applyBorder="1" applyAlignment="1">
      <alignment vertical="center"/>
      <protection/>
    </xf>
    <xf numFmtId="3" fontId="34" fillId="32" borderId="51" xfId="0" applyNumberFormat="1" applyFont="1" applyFill="1" applyBorder="1" applyAlignment="1">
      <alignment horizontal="left"/>
    </xf>
    <xf numFmtId="3" fontId="34" fillId="32" borderId="52" xfId="0" applyNumberFormat="1" applyFont="1" applyFill="1" applyBorder="1" applyAlignment="1">
      <alignment horizontal="right" vertical="center"/>
    </xf>
    <xf numFmtId="3" fontId="34" fillId="32" borderId="53" xfId="0" applyNumberFormat="1" applyFont="1" applyFill="1" applyBorder="1" applyAlignment="1">
      <alignment horizontal="right" vertical="center"/>
    </xf>
    <xf numFmtId="3" fontId="34" fillId="32" borderId="27" xfId="0" applyNumberFormat="1" applyFont="1" applyFill="1" applyBorder="1" applyAlignment="1">
      <alignment horizontal="left"/>
    </xf>
    <xf numFmtId="3" fontId="34" fillId="32" borderId="38" xfId="0" applyNumberFormat="1" applyFont="1" applyFill="1" applyBorder="1" applyAlignment="1">
      <alignment horizontal="right" vertical="center"/>
    </xf>
    <xf numFmtId="3" fontId="34" fillId="32" borderId="54" xfId="0" applyNumberFormat="1" applyFont="1" applyFill="1" applyBorder="1" applyAlignment="1">
      <alignment horizontal="right" vertical="center"/>
    </xf>
    <xf numFmtId="3" fontId="34" fillId="32" borderId="15" xfId="0" applyNumberFormat="1" applyFont="1" applyFill="1" applyBorder="1" applyAlignment="1">
      <alignment horizontal="left"/>
    </xf>
    <xf numFmtId="3" fontId="34" fillId="32" borderId="0" xfId="0" applyNumberFormat="1" applyFont="1" applyFill="1" applyBorder="1" applyAlignment="1">
      <alignment horizontal="left"/>
    </xf>
    <xf numFmtId="0" fontId="30" fillId="0" borderId="0" xfId="0" applyFont="1" applyAlignment="1">
      <alignment/>
    </xf>
    <xf numFmtId="0" fontId="30" fillId="0" borderId="13" xfId="0" applyFont="1" applyBorder="1" applyAlignment="1">
      <alignment/>
    </xf>
    <xf numFmtId="0" fontId="25" fillId="0" borderId="13" xfId="0" applyFont="1" applyBorder="1" applyAlignment="1">
      <alignment/>
    </xf>
    <xf numFmtId="3" fontId="30" fillId="0" borderId="13" xfId="0" applyNumberFormat="1" applyFont="1" applyBorder="1" applyAlignment="1">
      <alignment/>
    </xf>
    <xf numFmtId="3" fontId="25" fillId="0" borderId="13" xfId="0" applyNumberFormat="1" applyFont="1" applyBorder="1" applyAlignment="1">
      <alignment/>
    </xf>
    <xf numFmtId="0" fontId="42" fillId="32" borderId="13" xfId="0" applyFont="1" applyFill="1" applyBorder="1" applyAlignment="1">
      <alignment horizontal="center" vertical="top" wrapText="1"/>
    </xf>
    <xf numFmtId="0" fontId="34" fillId="0" borderId="24" xfId="0" applyFont="1" applyFill="1" applyBorder="1" applyAlignment="1">
      <alignment horizontal="left" vertical="top" wrapText="1"/>
    </xf>
    <xf numFmtId="0" fontId="30" fillId="0" borderId="13" xfId="0" applyFont="1" applyFill="1" applyBorder="1" applyAlignment="1">
      <alignment/>
    </xf>
    <xf numFmtId="3" fontId="51" fillId="0" borderId="13" xfId="0" applyNumberFormat="1" applyFont="1" applyFill="1" applyBorder="1" applyAlignment="1">
      <alignment vertical="top" wrapText="1"/>
    </xf>
    <xf numFmtId="3" fontId="34" fillId="32" borderId="13" xfId="0" applyNumberFormat="1" applyFont="1" applyFill="1" applyBorder="1" applyAlignment="1">
      <alignment vertical="top" wrapText="1"/>
    </xf>
    <xf numFmtId="0" fontId="42" fillId="0" borderId="24" xfId="0" applyFont="1" applyFill="1" applyBorder="1" applyAlignment="1">
      <alignment horizontal="left" vertical="center" wrapText="1"/>
    </xf>
    <xf numFmtId="0" fontId="52" fillId="0" borderId="13" xfId="0" applyFont="1" applyFill="1" applyBorder="1" applyAlignment="1">
      <alignment vertical="center" wrapText="1"/>
    </xf>
    <xf numFmtId="3" fontId="52" fillId="0" borderId="13" xfId="0" applyNumberFormat="1" applyFont="1" applyFill="1" applyBorder="1" applyAlignment="1">
      <alignment vertical="top" wrapText="1"/>
    </xf>
    <xf numFmtId="3" fontId="42" fillId="32" borderId="13" xfId="0" applyNumberFormat="1" applyFont="1" applyFill="1" applyBorder="1" applyAlignment="1">
      <alignment vertical="top" wrapText="1"/>
    </xf>
    <xf numFmtId="0" fontId="48" fillId="0" borderId="0" xfId="0" applyFont="1" applyAlignment="1">
      <alignment horizontal="right"/>
    </xf>
    <xf numFmtId="0" fontId="34" fillId="0" borderId="13" xfId="60" applyFont="1" applyBorder="1">
      <alignment/>
      <protection/>
    </xf>
    <xf numFmtId="49" fontId="42" fillId="0" borderId="13" xfId="60" applyNumberFormat="1" applyFont="1" applyBorder="1">
      <alignment/>
      <protection/>
    </xf>
    <xf numFmtId="49" fontId="42" fillId="0" borderId="13" xfId="60" applyNumberFormat="1" applyFont="1" applyFill="1" applyBorder="1">
      <alignment/>
      <protection/>
    </xf>
    <xf numFmtId="0" fontId="34" fillId="0" borderId="13" xfId="60" applyFont="1" applyBorder="1" applyAlignment="1">
      <alignment/>
      <protection/>
    </xf>
    <xf numFmtId="0" fontId="42" fillId="0" borderId="13" xfId="60" applyFont="1" applyBorder="1">
      <alignment/>
      <protection/>
    </xf>
    <xf numFmtId="3" fontId="42" fillId="0" borderId="13" xfId="60" applyNumberFormat="1" applyFont="1" applyBorder="1">
      <alignment/>
      <protection/>
    </xf>
    <xf numFmtId="0" fontId="30" fillId="0" borderId="24" xfId="0" applyFont="1" applyBorder="1" applyAlignment="1">
      <alignment/>
    </xf>
    <xf numFmtId="0" fontId="30" fillId="0" borderId="11" xfId="0" applyFont="1" applyBorder="1" applyAlignment="1">
      <alignment/>
    </xf>
    <xf numFmtId="3" fontId="42" fillId="0" borderId="13" xfId="0" applyNumberFormat="1" applyFont="1" applyBorder="1" applyAlignment="1">
      <alignment/>
    </xf>
    <xf numFmtId="0" fontId="26" fillId="0" borderId="0" xfId="0" applyFont="1" applyAlignment="1">
      <alignment horizontal="right"/>
    </xf>
    <xf numFmtId="0" fontId="26" fillId="0" borderId="33" xfId="0" applyFont="1" applyBorder="1" applyAlignment="1">
      <alignment/>
    </xf>
    <xf numFmtId="0" fontId="18" fillId="32" borderId="55" xfId="58" applyFont="1" applyFill="1" applyBorder="1">
      <alignment/>
      <protection/>
    </xf>
    <xf numFmtId="0" fontId="13" fillId="32" borderId="16" xfId="58" applyFont="1" applyFill="1" applyBorder="1">
      <alignment/>
      <protection/>
    </xf>
    <xf numFmtId="0" fontId="13" fillId="32" borderId="16" xfId="58" applyFont="1" applyFill="1" applyBorder="1" applyAlignment="1">
      <alignment vertical="top"/>
      <protection/>
    </xf>
    <xf numFmtId="0" fontId="18" fillId="32" borderId="16" xfId="58" applyFont="1" applyFill="1" applyBorder="1" applyAlignment="1">
      <alignment vertical="top"/>
      <protection/>
    </xf>
    <xf numFmtId="0" fontId="18" fillId="32" borderId="56" xfId="58" applyFont="1" applyFill="1" applyBorder="1">
      <alignment/>
      <protection/>
    </xf>
    <xf numFmtId="0" fontId="18" fillId="32" borderId="16" xfId="58" applyFont="1" applyFill="1" applyBorder="1">
      <alignment/>
      <protection/>
    </xf>
    <xf numFmtId="0" fontId="18" fillId="32" borderId="56" xfId="58" applyFont="1" applyFill="1" applyBorder="1" applyAlignment="1">
      <alignment/>
      <protection/>
    </xf>
    <xf numFmtId="0" fontId="18" fillId="32" borderId="43" xfId="58" applyFont="1" applyFill="1" applyBorder="1" applyAlignment="1">
      <alignment vertical="top"/>
      <protection/>
    </xf>
    <xf numFmtId="0" fontId="18" fillId="32" borderId="39" xfId="58" applyFont="1" applyFill="1" applyBorder="1">
      <alignment/>
      <protection/>
    </xf>
    <xf numFmtId="0" fontId="18" fillId="32" borderId="57" xfId="58" applyFont="1" applyFill="1" applyBorder="1" applyAlignment="1">
      <alignment horizontal="center"/>
      <protection/>
    </xf>
    <xf numFmtId="3" fontId="13" fillId="32" borderId="58" xfId="0" applyNumberFormat="1" applyFont="1" applyFill="1" applyBorder="1" applyAlignment="1">
      <alignment/>
    </xf>
    <xf numFmtId="3" fontId="13" fillId="32" borderId="58" xfId="0" applyNumberFormat="1" applyFont="1" applyFill="1" applyBorder="1" applyAlignment="1">
      <alignment vertical="top"/>
    </xf>
    <xf numFmtId="3" fontId="18" fillId="32" borderId="58" xfId="0" applyNumberFormat="1" applyFont="1" applyFill="1" applyBorder="1" applyAlignment="1">
      <alignment vertical="top"/>
    </xf>
    <xf numFmtId="3" fontId="18" fillId="32" borderId="49" xfId="0" applyNumberFormat="1" applyFont="1" applyFill="1" applyBorder="1" applyAlignment="1">
      <alignment/>
    </xf>
    <xf numFmtId="3" fontId="18" fillId="32" borderId="49" xfId="0" applyNumberFormat="1" applyFont="1" applyFill="1" applyBorder="1" applyAlignment="1">
      <alignment/>
    </xf>
    <xf numFmtId="3" fontId="18" fillId="32" borderId="59" xfId="58" applyNumberFormat="1" applyFont="1" applyFill="1" applyBorder="1">
      <alignment/>
      <protection/>
    </xf>
    <xf numFmtId="0" fontId="30" fillId="32" borderId="13" xfId="0" applyFont="1" applyFill="1" applyBorder="1" applyAlignment="1">
      <alignment horizontal="left"/>
    </xf>
    <xf numFmtId="0" fontId="48" fillId="32" borderId="13" xfId="0" applyFont="1" applyFill="1" applyBorder="1" applyAlignment="1">
      <alignment horizontal="center" wrapText="1"/>
    </xf>
    <xf numFmtId="3" fontId="30" fillId="32" borderId="13" xfId="59" applyNumberFormat="1" applyFont="1" applyFill="1" applyBorder="1" applyAlignment="1">
      <alignment horizontal="center"/>
      <protection/>
    </xf>
    <xf numFmtId="3" fontId="30" fillId="32" borderId="13" xfId="0" applyNumberFormat="1" applyFont="1" applyFill="1" applyBorder="1" applyAlignment="1">
      <alignment horizontal="center"/>
    </xf>
    <xf numFmtId="0" fontId="25" fillId="32" borderId="16" xfId="0" applyFont="1" applyFill="1" applyBorder="1" applyAlignment="1">
      <alignment horizontal="center" wrapText="1"/>
    </xf>
    <xf numFmtId="0" fontId="30" fillId="32" borderId="0" xfId="0" applyFont="1" applyFill="1" applyBorder="1" applyAlignment="1">
      <alignment horizontal="center" wrapText="1"/>
    </xf>
    <xf numFmtId="0" fontId="30" fillId="32" borderId="40" xfId="0" applyFont="1" applyFill="1" applyBorder="1" applyAlignment="1">
      <alignment horizontal="center" wrapText="1"/>
    </xf>
    <xf numFmtId="0" fontId="30" fillId="32" borderId="35" xfId="0" applyFont="1" applyFill="1" applyBorder="1" applyAlignment="1">
      <alignment/>
    </xf>
    <xf numFmtId="49" fontId="30" fillId="32" borderId="35" xfId="0" applyNumberFormat="1" applyFont="1" applyFill="1" applyBorder="1" applyAlignment="1">
      <alignment/>
    </xf>
    <xf numFmtId="170" fontId="30" fillId="32" borderId="13" xfId="0" applyNumberFormat="1" applyFont="1" applyFill="1" applyBorder="1" applyAlignment="1">
      <alignment/>
    </xf>
    <xf numFmtId="170" fontId="30" fillId="32" borderId="34" xfId="0" applyNumberFormat="1" applyFont="1" applyFill="1" applyBorder="1" applyAlignment="1">
      <alignment/>
    </xf>
    <xf numFmtId="49" fontId="30" fillId="32" borderId="16" xfId="0" applyNumberFormat="1" applyFont="1" applyFill="1" applyBorder="1" applyAlignment="1">
      <alignment/>
    </xf>
    <xf numFmtId="3" fontId="30" fillId="32" borderId="0" xfId="0" applyNumberFormat="1" applyFont="1" applyFill="1" applyBorder="1" applyAlignment="1">
      <alignment/>
    </xf>
    <xf numFmtId="170" fontId="30" fillId="32" borderId="0" xfId="0" applyNumberFormat="1" applyFont="1" applyFill="1" applyBorder="1" applyAlignment="1">
      <alignment/>
    </xf>
    <xf numFmtId="170" fontId="30" fillId="32" borderId="40" xfId="0" applyNumberFormat="1" applyFont="1" applyFill="1" applyBorder="1" applyAlignment="1">
      <alignment/>
    </xf>
    <xf numFmtId="0" fontId="30" fillId="32" borderId="0" xfId="0" applyFont="1" applyFill="1" applyBorder="1" applyAlignment="1">
      <alignment/>
    </xf>
    <xf numFmtId="0" fontId="30" fillId="32" borderId="40" xfId="0" applyFont="1" applyFill="1" applyBorder="1" applyAlignment="1">
      <alignment/>
    </xf>
    <xf numFmtId="0" fontId="25" fillId="32" borderId="43" xfId="0" applyFont="1" applyFill="1" applyBorder="1" applyAlignment="1">
      <alignment/>
    </xf>
    <xf numFmtId="3" fontId="25" fillId="32" borderId="18" xfId="0" applyNumberFormat="1" applyFont="1" applyFill="1" applyBorder="1" applyAlignment="1">
      <alignment/>
    </xf>
    <xf numFmtId="3" fontId="25" fillId="32" borderId="44" xfId="0" applyNumberFormat="1" applyFont="1" applyFill="1" applyBorder="1" applyAlignment="1">
      <alignment/>
    </xf>
    <xf numFmtId="0" fontId="26" fillId="32" borderId="13" xfId="0" applyFont="1" applyFill="1" applyBorder="1" applyAlignment="1">
      <alignment horizontal="right"/>
    </xf>
    <xf numFmtId="0" fontId="26" fillId="32" borderId="34" xfId="0" applyFont="1" applyFill="1" applyBorder="1" applyAlignment="1">
      <alignment horizontal="right"/>
    </xf>
    <xf numFmtId="0" fontId="21" fillId="32" borderId="0" xfId="0" applyFont="1" applyFill="1" applyAlignment="1">
      <alignment/>
    </xf>
    <xf numFmtId="0" fontId="8" fillId="32" borderId="35" xfId="0" applyFont="1" applyFill="1" applyBorder="1" applyAlignment="1">
      <alignment/>
    </xf>
    <xf numFmtId="0" fontId="36" fillId="32" borderId="0" xfId="0" applyFont="1" applyFill="1" applyAlignment="1">
      <alignment horizontal="left"/>
    </xf>
    <xf numFmtId="0" fontId="36" fillId="32" borderId="0" xfId="0" applyFont="1" applyFill="1" applyAlignment="1">
      <alignment/>
    </xf>
    <xf numFmtId="0" fontId="0" fillId="32" borderId="0" xfId="0" applyFill="1" applyAlignment="1">
      <alignment wrapText="1"/>
    </xf>
    <xf numFmtId="0" fontId="25" fillId="32" borderId="0" xfId="0" applyFont="1" applyFill="1" applyAlignment="1">
      <alignment/>
    </xf>
    <xf numFmtId="3" fontId="54" fillId="32" borderId="0" xfId="0" applyNumberFormat="1" applyFont="1" applyFill="1" applyAlignment="1">
      <alignment/>
    </xf>
    <xf numFmtId="0" fontId="55" fillId="32" borderId="0" xfId="0" applyFont="1" applyFill="1" applyBorder="1" applyAlignment="1">
      <alignment horizontal="left" wrapText="1"/>
    </xf>
    <xf numFmtId="0" fontId="36" fillId="0" borderId="0" xfId="0" applyFont="1" applyAlignment="1">
      <alignment/>
    </xf>
    <xf numFmtId="0" fontId="28" fillId="32" borderId="0" xfId="0" applyFont="1" applyFill="1" applyAlignment="1">
      <alignment horizontal="center"/>
    </xf>
    <xf numFmtId="0" fontId="28" fillId="32" borderId="0" xfId="0" applyFont="1" applyFill="1" applyAlignment="1">
      <alignment horizontal="center" wrapText="1"/>
    </xf>
    <xf numFmtId="0" fontId="30" fillId="32" borderId="0" xfId="0" applyFont="1" applyFill="1" applyAlignment="1">
      <alignment horizontal="left" vertical="top" wrapText="1"/>
    </xf>
    <xf numFmtId="0" fontId="18" fillId="32" borderId="60" xfId="58" applyFont="1" applyFill="1" applyBorder="1" applyAlignment="1">
      <alignment horizontal="center"/>
      <protection/>
    </xf>
    <xf numFmtId="0" fontId="18" fillId="32" borderId="61" xfId="58" applyFont="1" applyFill="1" applyBorder="1" applyAlignment="1">
      <alignment horizontal="center"/>
      <protection/>
    </xf>
    <xf numFmtId="0" fontId="5" fillId="32" borderId="13" xfId="0" applyFont="1" applyFill="1" applyBorder="1" applyAlignment="1">
      <alignment horizontal="right" wrapText="1"/>
    </xf>
    <xf numFmtId="0" fontId="4" fillId="32" borderId="13" xfId="0" applyFont="1" applyFill="1" applyBorder="1" applyAlignment="1">
      <alignment horizontal="right"/>
    </xf>
    <xf numFmtId="0" fontId="3" fillId="32" borderId="13" xfId="0" applyFont="1" applyFill="1" applyBorder="1" applyAlignment="1">
      <alignment horizontal="right"/>
    </xf>
    <xf numFmtId="0" fontId="42" fillId="32" borderId="0" xfId="0" applyFont="1" applyFill="1" applyAlignment="1">
      <alignment horizontal="left" wrapText="1"/>
    </xf>
    <xf numFmtId="0" fontId="9" fillId="32" borderId="0" xfId="0" applyFont="1" applyFill="1" applyBorder="1" applyAlignment="1">
      <alignment horizontal="right"/>
    </xf>
    <xf numFmtId="0" fontId="6" fillId="32" borderId="0" xfId="0" applyFont="1" applyFill="1" applyBorder="1" applyAlignment="1">
      <alignment horizontal="right" wrapText="1"/>
    </xf>
    <xf numFmtId="0" fontId="36" fillId="32" borderId="0" xfId="0" applyFont="1" applyFill="1" applyAlignment="1">
      <alignment wrapText="1"/>
    </xf>
    <xf numFmtId="0" fontId="53" fillId="0" borderId="0" xfId="0" applyFont="1" applyAlignment="1">
      <alignment wrapText="1"/>
    </xf>
    <xf numFmtId="0" fontId="42" fillId="32" borderId="0" xfId="0" applyFont="1" applyFill="1" applyAlignment="1">
      <alignment wrapText="1"/>
    </xf>
    <xf numFmtId="0" fontId="0" fillId="0" borderId="0" xfId="0" applyAlignment="1">
      <alignment wrapText="1"/>
    </xf>
    <xf numFmtId="0" fontId="54" fillId="32" borderId="0" xfId="0" applyFont="1" applyFill="1" applyAlignment="1">
      <alignment wrapText="1"/>
    </xf>
    <xf numFmtId="0" fontId="5" fillId="32" borderId="62" xfId="0" applyFont="1" applyFill="1" applyBorder="1" applyAlignment="1">
      <alignment horizontal="center" wrapText="1"/>
    </xf>
    <xf numFmtId="0" fontId="5" fillId="32" borderId="63" xfId="0" applyFont="1" applyFill="1" applyBorder="1" applyAlignment="1">
      <alignment horizontal="center" wrapText="1"/>
    </xf>
    <xf numFmtId="0" fontId="5" fillId="32" borderId="64" xfId="0" applyFont="1" applyFill="1" applyBorder="1" applyAlignment="1">
      <alignment horizontal="center" wrapText="1"/>
    </xf>
    <xf numFmtId="0" fontId="5" fillId="32" borderId="29" xfId="0" applyFont="1" applyFill="1" applyBorder="1" applyAlignment="1">
      <alignment horizontal="center" wrapText="1"/>
    </xf>
    <xf numFmtId="0" fontId="4" fillId="32" borderId="13" xfId="0" applyFont="1" applyFill="1" applyBorder="1" applyAlignment="1">
      <alignment horizontal="left"/>
    </xf>
    <xf numFmtId="0" fontId="4" fillId="32" borderId="62" xfId="0" applyFont="1" applyFill="1" applyBorder="1" applyAlignment="1">
      <alignment horizontal="left"/>
    </xf>
    <xf numFmtId="0" fontId="4" fillId="32" borderId="64" xfId="0" applyFont="1" applyFill="1" applyBorder="1" applyAlignment="1">
      <alignment horizontal="left"/>
    </xf>
    <xf numFmtId="0" fontId="8" fillId="0" borderId="65" xfId="0" applyFont="1" applyBorder="1" applyAlignment="1">
      <alignment horizontal="center" wrapText="1"/>
    </xf>
    <xf numFmtId="0" fontId="8" fillId="0" borderId="10" xfId="0" applyFont="1" applyBorder="1" applyAlignment="1">
      <alignment horizontal="center" wrapText="1"/>
    </xf>
    <xf numFmtId="0" fontId="9" fillId="0" borderId="65" xfId="0" applyFont="1" applyBorder="1" applyAlignment="1">
      <alignment horizontal="left" wrapText="1"/>
    </xf>
    <xf numFmtId="0" fontId="9" fillId="0" borderId="10" xfId="0" applyFont="1" applyBorder="1" applyAlignment="1">
      <alignment horizontal="left" wrapText="1"/>
    </xf>
    <xf numFmtId="0" fontId="5" fillId="0" borderId="65" xfId="0" applyFont="1" applyBorder="1" applyAlignment="1">
      <alignment/>
    </xf>
    <xf numFmtId="0" fontId="5" fillId="0" borderId="10" xfId="0" applyFont="1" applyBorder="1" applyAlignment="1">
      <alignment/>
    </xf>
    <xf numFmtId="0" fontId="9" fillId="0" borderId="65" xfId="0" applyFont="1" applyBorder="1" applyAlignment="1">
      <alignment horizontal="center" wrapText="1"/>
    </xf>
    <xf numFmtId="0" fontId="9" fillId="0" borderId="10" xfId="0" applyFont="1" applyBorder="1" applyAlignment="1">
      <alignment horizontal="center" wrapText="1"/>
    </xf>
    <xf numFmtId="0" fontId="55" fillId="32" borderId="0" xfId="0" applyFont="1" applyFill="1" applyAlignment="1">
      <alignment wrapText="1"/>
    </xf>
    <xf numFmtId="0" fontId="30" fillId="32" borderId="13" xfId="0" applyFont="1" applyFill="1" applyBorder="1" applyAlignment="1">
      <alignment horizontal="center" wrapText="1"/>
    </xf>
    <xf numFmtId="0" fontId="25" fillId="32" borderId="13" xfId="0" applyFont="1" applyFill="1" applyBorder="1" applyAlignment="1">
      <alignment horizontal="left"/>
    </xf>
    <xf numFmtId="0" fontId="30" fillId="32" borderId="0" xfId="0" applyFont="1" applyFill="1" applyAlignment="1">
      <alignment wrapText="1"/>
    </xf>
    <xf numFmtId="0" fontId="40" fillId="0" borderId="0" xfId="0" applyFont="1" applyAlignment="1">
      <alignment wrapText="1"/>
    </xf>
    <xf numFmtId="0" fontId="27" fillId="32" borderId="0" xfId="0" applyFont="1" applyFill="1" applyAlignment="1">
      <alignment wrapText="1"/>
    </xf>
    <xf numFmtId="0" fontId="11" fillId="0" borderId="0" xfId="0" applyFont="1" applyAlignment="1">
      <alignment wrapText="1"/>
    </xf>
    <xf numFmtId="0" fontId="42" fillId="32" borderId="66" xfId="0" applyFont="1" applyFill="1" applyBorder="1" applyAlignment="1">
      <alignment horizontal="left" wrapText="1"/>
    </xf>
    <xf numFmtId="0" fontId="42" fillId="32" borderId="67" xfId="0" applyFont="1" applyFill="1" applyBorder="1" applyAlignment="1">
      <alignment horizontal="left" wrapText="1"/>
    </xf>
    <xf numFmtId="0" fontId="11" fillId="32" borderId="0" xfId="0" applyFont="1" applyFill="1" applyAlignment="1">
      <alignment horizontal="left" wrapText="1"/>
    </xf>
    <xf numFmtId="0" fontId="42" fillId="32" borderId="68" xfId="0" applyFont="1" applyFill="1" applyBorder="1" applyAlignment="1">
      <alignment horizontal="center" wrapText="1"/>
    </xf>
    <xf numFmtId="0" fontId="42" fillId="32" borderId="46" xfId="0" applyFont="1" applyFill="1" applyBorder="1" applyAlignment="1">
      <alignment horizontal="center" wrapText="1"/>
    </xf>
    <xf numFmtId="0" fontId="25" fillId="32" borderId="37" xfId="0" applyFont="1" applyFill="1" applyBorder="1" applyAlignment="1">
      <alignment horizontal="center"/>
    </xf>
    <xf numFmtId="0" fontId="25" fillId="32" borderId="46" xfId="0" applyFont="1" applyFill="1" applyBorder="1" applyAlignment="1">
      <alignment horizontal="center"/>
    </xf>
    <xf numFmtId="0" fontId="8" fillId="0" borderId="65" xfId="0" applyFont="1" applyBorder="1" applyAlignment="1">
      <alignment horizontal="right" vertical="center" wrapText="1"/>
    </xf>
    <xf numFmtId="0" fontId="8" fillId="0" borderId="10" xfId="0" applyFont="1" applyBorder="1" applyAlignment="1">
      <alignment horizontal="right" vertical="center" wrapText="1"/>
    </xf>
    <xf numFmtId="0" fontId="5" fillId="0" borderId="10" xfId="0" applyFont="1" applyBorder="1" applyAlignment="1">
      <alignment horizontal="right" vertical="center"/>
    </xf>
    <xf numFmtId="0" fontId="30" fillId="32" borderId="23" xfId="0" applyFont="1" applyFill="1" applyBorder="1" applyAlignment="1">
      <alignment horizontal="center" wrapText="1"/>
    </xf>
    <xf numFmtId="0" fontId="30" fillId="32" borderId="23" xfId="0" applyFont="1" applyFill="1" applyBorder="1" applyAlignment="1">
      <alignment/>
    </xf>
    <xf numFmtId="0" fontId="30" fillId="32" borderId="10" xfId="0" applyFont="1" applyFill="1" applyBorder="1" applyAlignment="1">
      <alignment/>
    </xf>
    <xf numFmtId="0" fontId="30" fillId="32" borderId="45" xfId="0" applyFont="1" applyFill="1" applyBorder="1" applyAlignment="1">
      <alignment horizontal="center" wrapText="1"/>
    </xf>
    <xf numFmtId="0" fontId="30" fillId="32" borderId="10" xfId="0" applyFont="1" applyFill="1" applyBorder="1" applyAlignment="1">
      <alignment horizontal="center" wrapText="1"/>
    </xf>
    <xf numFmtId="0" fontId="30" fillId="32" borderId="42" xfId="0" applyFont="1" applyFill="1" applyBorder="1" applyAlignment="1">
      <alignment horizontal="center" wrapText="1"/>
    </xf>
    <xf numFmtId="0" fontId="25" fillId="32" borderId="39" xfId="0" applyFont="1" applyFill="1" applyBorder="1" applyAlignment="1">
      <alignment horizontal="left" wrapText="1"/>
    </xf>
    <xf numFmtId="0" fontId="25" fillId="32" borderId="41" xfId="0" applyFont="1" applyFill="1" applyBorder="1" applyAlignment="1">
      <alignment horizontal="left" wrapText="1"/>
    </xf>
    <xf numFmtId="0" fontId="4" fillId="32" borderId="0" xfId="0" applyFont="1" applyFill="1" applyBorder="1" applyAlignment="1">
      <alignment horizontal="justify" readingOrder="1"/>
    </xf>
    <xf numFmtId="0" fontId="3" fillId="32" borderId="0" xfId="0" applyFont="1" applyFill="1" applyBorder="1" applyAlignment="1">
      <alignment/>
    </xf>
    <xf numFmtId="0" fontId="4" fillId="32" borderId="10" xfId="0" applyFont="1" applyFill="1" applyBorder="1" applyAlignment="1">
      <alignment horizontal="left" wrapText="1" readingOrder="1"/>
    </xf>
    <xf numFmtId="0" fontId="3" fillId="32" borderId="10" xfId="0" applyFont="1" applyFill="1" applyBorder="1" applyAlignment="1">
      <alignment horizontal="left" wrapText="1" readingOrder="1"/>
    </xf>
    <xf numFmtId="0" fontId="4" fillId="32" borderId="10" xfId="0" applyFont="1" applyFill="1" applyBorder="1" applyAlignment="1">
      <alignment horizontal="justify" wrapText="1" readingOrder="1"/>
    </xf>
    <xf numFmtId="0" fontId="3" fillId="32" borderId="10" xfId="0" applyFont="1" applyFill="1" applyBorder="1" applyAlignment="1">
      <alignment wrapText="1"/>
    </xf>
    <xf numFmtId="0" fontId="5" fillId="32" borderId="13" xfId="0" applyFont="1" applyFill="1" applyBorder="1" applyAlignment="1">
      <alignment horizontal="center"/>
    </xf>
    <xf numFmtId="0" fontId="5" fillId="32" borderId="13" xfId="0" applyFont="1" applyFill="1" applyBorder="1" applyAlignment="1">
      <alignment horizontal="center" wrapText="1"/>
    </xf>
    <xf numFmtId="0" fontId="5" fillId="32" borderId="13" xfId="0" applyFont="1" applyFill="1" applyBorder="1" applyAlignment="1">
      <alignment/>
    </xf>
    <xf numFmtId="0" fontId="4" fillId="32" borderId="10" xfId="0" applyFont="1" applyFill="1" applyBorder="1" applyAlignment="1">
      <alignment wrapText="1"/>
    </xf>
    <xf numFmtId="0" fontId="0" fillId="0" borderId="10" xfId="0" applyBorder="1" applyAlignment="1">
      <alignment wrapText="1"/>
    </xf>
    <xf numFmtId="0" fontId="18" fillId="32" borderId="13" xfId="57" applyFont="1" applyFill="1" applyBorder="1" applyAlignment="1">
      <alignment horizontal="center"/>
    </xf>
    <xf numFmtId="0" fontId="11" fillId="0" borderId="0" xfId="0" applyFont="1" applyAlignment="1">
      <alignment horizontal="left" wrapText="1"/>
    </xf>
    <xf numFmtId="0" fontId="18" fillId="32" borderId="69" xfId="57" applyFont="1" applyFill="1" applyBorder="1" applyAlignment="1">
      <alignment horizontal="center"/>
    </xf>
    <xf numFmtId="0" fontId="18" fillId="32" borderId="46" xfId="57" applyFont="1" applyFill="1" applyBorder="1" applyAlignment="1">
      <alignment horizontal="center"/>
    </xf>
    <xf numFmtId="0" fontId="36" fillId="32" borderId="0" xfId="0" applyFont="1" applyFill="1" applyBorder="1" applyAlignment="1">
      <alignment wrapText="1"/>
    </xf>
    <xf numFmtId="0" fontId="55" fillId="32" borderId="0" xfId="0" applyFont="1" applyFill="1" applyBorder="1" applyAlignment="1">
      <alignment horizontal="left" wrapText="1"/>
    </xf>
    <xf numFmtId="0" fontId="34" fillId="32" borderId="0" xfId="0" applyFont="1" applyFill="1" applyBorder="1" applyAlignment="1">
      <alignment wrapText="1"/>
    </xf>
    <xf numFmtId="0" fontId="1" fillId="0" borderId="0" xfId="0" applyFont="1" applyAlignment="1">
      <alignment wrapText="1"/>
    </xf>
    <xf numFmtId="3" fontId="34" fillId="32" borderId="69" xfId="0" applyNumberFormat="1" applyFont="1" applyFill="1" applyBorder="1" applyAlignment="1">
      <alignment horizontal="center"/>
    </xf>
    <xf numFmtId="0" fontId="40" fillId="32" borderId="69" xfId="0" applyFont="1" applyFill="1" applyBorder="1" applyAlignment="1">
      <alignment horizontal="center"/>
    </xf>
    <xf numFmtId="3" fontId="42" fillId="32" borderId="0" xfId="0" applyNumberFormat="1" applyFont="1" applyFill="1" applyBorder="1" applyAlignment="1">
      <alignment horizontal="left" wrapText="1"/>
    </xf>
    <xf numFmtId="0" fontId="0" fillId="32" borderId="0" xfId="0" applyFill="1" applyAlignment="1">
      <alignment horizontal="left" wrapText="1"/>
    </xf>
    <xf numFmtId="3" fontId="34" fillId="32" borderId="39" xfId="0" applyNumberFormat="1" applyFont="1" applyFill="1" applyBorder="1" applyAlignment="1">
      <alignment horizontal="left"/>
    </xf>
    <xf numFmtId="3" fontId="34" fillId="32" borderId="41" xfId="0" applyNumberFormat="1" applyFont="1" applyFill="1" applyBorder="1" applyAlignment="1">
      <alignment horizontal="left"/>
    </xf>
    <xf numFmtId="0" fontId="8" fillId="0" borderId="11"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10" xfId="0" applyFont="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10511 - NI NUTS3 data - Final" xfId="57"/>
    <cellStyle name="Normal_ROad Freight Comparison Comparability NI  ROI" xfId="58"/>
    <cellStyle name="Normal_Sheet1" xfId="59"/>
    <cellStyle name="Normal_Table L" xfId="60"/>
    <cellStyle name="Normal_tsrtable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15</xdr:row>
      <xdr:rowOff>161925</xdr:rowOff>
    </xdr:from>
    <xdr:to>
      <xdr:col>5</xdr:col>
      <xdr:colOff>171450</xdr:colOff>
      <xdr:row>20</xdr:row>
      <xdr:rowOff>104775</xdr:rowOff>
    </xdr:to>
    <xdr:pic>
      <xdr:nvPicPr>
        <xdr:cNvPr id="1" name="Picture 7" descr="pic09636"/>
        <xdr:cNvPicPr preferRelativeResize="1">
          <a:picLocks noChangeAspect="1"/>
        </xdr:cNvPicPr>
      </xdr:nvPicPr>
      <xdr:blipFill>
        <a:blip r:embed="rId1"/>
        <a:stretch>
          <a:fillRect/>
        </a:stretch>
      </xdr:blipFill>
      <xdr:spPr>
        <a:xfrm>
          <a:off x="838200" y="3648075"/>
          <a:ext cx="2381250" cy="895350"/>
        </a:xfrm>
        <a:prstGeom prst="rect">
          <a:avLst/>
        </a:prstGeom>
        <a:noFill/>
        <a:ln w="9525" cmpd="sng">
          <a:noFill/>
        </a:ln>
      </xdr:spPr>
    </xdr:pic>
    <xdr:clientData/>
  </xdr:twoCellAnchor>
  <xdr:twoCellAnchor>
    <xdr:from>
      <xdr:col>5</xdr:col>
      <xdr:colOff>390525</xdr:colOff>
      <xdr:row>16</xdr:row>
      <xdr:rowOff>28575</xdr:rowOff>
    </xdr:from>
    <xdr:to>
      <xdr:col>8</xdr:col>
      <xdr:colOff>295275</xdr:colOff>
      <xdr:row>20</xdr:row>
      <xdr:rowOff>47625</xdr:rowOff>
    </xdr:to>
    <xdr:pic>
      <xdr:nvPicPr>
        <xdr:cNvPr id="2" name="Picture 4" descr="C:\Users\1184042.NIGOV\AppData\Local\Microsoft\Windows\Temporary Internet Files\Content.Outlook\QWJ5TMZT\pic15724 (2).jpg"/>
        <xdr:cNvPicPr preferRelativeResize="1">
          <a:picLocks noChangeAspect="1"/>
        </xdr:cNvPicPr>
      </xdr:nvPicPr>
      <xdr:blipFill>
        <a:blip r:embed="rId2"/>
        <a:stretch>
          <a:fillRect/>
        </a:stretch>
      </xdr:blipFill>
      <xdr:spPr>
        <a:xfrm>
          <a:off x="3438525" y="3705225"/>
          <a:ext cx="1733550" cy="781050"/>
        </a:xfrm>
        <a:prstGeom prst="rect">
          <a:avLst/>
        </a:prstGeom>
        <a:noFill/>
        <a:ln w="9525" cmpd="sng">
          <a:noFill/>
        </a:ln>
      </xdr:spPr>
    </xdr:pic>
    <xdr:clientData/>
  </xdr:twoCellAnchor>
  <xdr:twoCellAnchor>
    <xdr:from>
      <xdr:col>9</xdr:col>
      <xdr:colOff>257175</xdr:colOff>
      <xdr:row>16</xdr:row>
      <xdr:rowOff>19050</xdr:rowOff>
    </xdr:from>
    <xdr:to>
      <xdr:col>12</xdr:col>
      <xdr:colOff>114300</xdr:colOff>
      <xdr:row>20</xdr:row>
      <xdr:rowOff>28575</xdr:rowOff>
    </xdr:to>
    <xdr:pic>
      <xdr:nvPicPr>
        <xdr:cNvPr id="3" name="Picture 8" descr="pic10854"/>
        <xdr:cNvPicPr preferRelativeResize="1">
          <a:picLocks noChangeAspect="1"/>
        </xdr:cNvPicPr>
      </xdr:nvPicPr>
      <xdr:blipFill>
        <a:blip r:embed="rId3"/>
        <a:stretch>
          <a:fillRect/>
        </a:stretch>
      </xdr:blipFill>
      <xdr:spPr>
        <a:xfrm>
          <a:off x="5743575" y="3695700"/>
          <a:ext cx="168592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12</xdr:col>
      <xdr:colOff>0</xdr:colOff>
      <xdr:row>0</xdr:row>
      <xdr:rowOff>0</xdr:rowOff>
    </xdr:to>
    <xdr:sp>
      <xdr:nvSpPr>
        <xdr:cNvPr id="1" name="Straight Connector 2"/>
        <xdr:cNvSpPr>
          <a:spLocks/>
        </xdr:cNvSpPr>
      </xdr:nvSpPr>
      <xdr:spPr>
        <a:xfrm>
          <a:off x="9525" y="0"/>
          <a:ext cx="818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12</xdr:col>
      <xdr:colOff>0</xdr:colOff>
      <xdr:row>0</xdr:row>
      <xdr:rowOff>0</xdr:rowOff>
    </xdr:to>
    <xdr:sp>
      <xdr:nvSpPr>
        <xdr:cNvPr id="2" name="Straight Connector 3"/>
        <xdr:cNvSpPr>
          <a:spLocks/>
        </xdr:cNvSpPr>
      </xdr:nvSpPr>
      <xdr:spPr>
        <a:xfrm>
          <a:off x="0" y="0"/>
          <a:ext cx="819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11</xdr:col>
      <xdr:colOff>0</xdr:colOff>
      <xdr:row>0</xdr:row>
      <xdr:rowOff>0</xdr:rowOff>
    </xdr:to>
    <xdr:sp>
      <xdr:nvSpPr>
        <xdr:cNvPr id="3" name="Straight Connector 4"/>
        <xdr:cNvSpPr>
          <a:spLocks/>
        </xdr:cNvSpPr>
      </xdr:nvSpPr>
      <xdr:spPr>
        <a:xfrm>
          <a:off x="1247775" y="0"/>
          <a:ext cx="62484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1038225</xdr:colOff>
      <xdr:row>0</xdr:row>
      <xdr:rowOff>0</xdr:rowOff>
    </xdr:from>
    <xdr:to>
      <xdr:col>12</xdr:col>
      <xdr:colOff>0</xdr:colOff>
      <xdr:row>0</xdr:row>
      <xdr:rowOff>0</xdr:rowOff>
    </xdr:to>
    <xdr:sp>
      <xdr:nvSpPr>
        <xdr:cNvPr id="4" name="Straight Connector 7"/>
        <xdr:cNvSpPr>
          <a:spLocks/>
        </xdr:cNvSpPr>
      </xdr:nvSpPr>
      <xdr:spPr>
        <a:xfrm flipV="1">
          <a:off x="1038225" y="0"/>
          <a:ext cx="71532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12</xdr:col>
      <xdr:colOff>9525</xdr:colOff>
      <xdr:row>0</xdr:row>
      <xdr:rowOff>0</xdr:rowOff>
    </xdr:to>
    <xdr:sp>
      <xdr:nvSpPr>
        <xdr:cNvPr id="5" name="Straight Connector 11"/>
        <xdr:cNvSpPr>
          <a:spLocks/>
        </xdr:cNvSpPr>
      </xdr:nvSpPr>
      <xdr:spPr>
        <a:xfrm>
          <a:off x="1247775" y="0"/>
          <a:ext cx="69532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12</xdr:col>
      <xdr:colOff>0</xdr:colOff>
      <xdr:row>0</xdr:row>
      <xdr:rowOff>0</xdr:rowOff>
    </xdr:to>
    <xdr:sp>
      <xdr:nvSpPr>
        <xdr:cNvPr id="6" name="Straight Connector 12"/>
        <xdr:cNvSpPr>
          <a:spLocks/>
        </xdr:cNvSpPr>
      </xdr:nvSpPr>
      <xdr:spPr>
        <a:xfrm>
          <a:off x="0" y="0"/>
          <a:ext cx="819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1</xdr:col>
      <xdr:colOff>0</xdr:colOff>
      <xdr:row>0</xdr:row>
      <xdr:rowOff>0</xdr:rowOff>
    </xdr:to>
    <xdr:sp>
      <xdr:nvSpPr>
        <xdr:cNvPr id="7" name="Straight Connector 15"/>
        <xdr:cNvSpPr>
          <a:spLocks/>
        </xdr:cNvSpPr>
      </xdr:nvSpPr>
      <xdr:spPr>
        <a:xfrm rot="5400000">
          <a:off x="1247775" y="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0</xdr:row>
      <xdr:rowOff>0</xdr:rowOff>
    </xdr:from>
    <xdr:to>
      <xdr:col>11</xdr:col>
      <xdr:colOff>0</xdr:colOff>
      <xdr:row>0</xdr:row>
      <xdr:rowOff>0</xdr:rowOff>
    </xdr:to>
    <xdr:sp>
      <xdr:nvSpPr>
        <xdr:cNvPr id="8" name="Straight Connector 16"/>
        <xdr:cNvSpPr>
          <a:spLocks/>
        </xdr:cNvSpPr>
      </xdr:nvSpPr>
      <xdr:spPr>
        <a:xfrm rot="16200000" flipH="1">
          <a:off x="7496175" y="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0</xdr:row>
      <xdr:rowOff>0</xdr:rowOff>
    </xdr:from>
    <xdr:to>
      <xdr:col>2</xdr:col>
      <xdr:colOff>0</xdr:colOff>
      <xdr:row>0</xdr:row>
      <xdr:rowOff>0</xdr:rowOff>
    </xdr:to>
    <xdr:sp>
      <xdr:nvSpPr>
        <xdr:cNvPr id="9" name="Straight Connector 17"/>
        <xdr:cNvSpPr>
          <a:spLocks/>
        </xdr:cNvSpPr>
      </xdr:nvSpPr>
      <xdr:spPr>
        <a:xfrm rot="5400000">
          <a:off x="1866900" y="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0</xdr:row>
      <xdr:rowOff>0</xdr:rowOff>
    </xdr:from>
    <xdr:to>
      <xdr:col>9</xdr:col>
      <xdr:colOff>0</xdr:colOff>
      <xdr:row>0</xdr:row>
      <xdr:rowOff>0</xdr:rowOff>
    </xdr:to>
    <xdr:sp>
      <xdr:nvSpPr>
        <xdr:cNvPr id="10" name="Straight Connector 19"/>
        <xdr:cNvSpPr>
          <a:spLocks/>
        </xdr:cNvSpPr>
      </xdr:nvSpPr>
      <xdr:spPr>
        <a:xfrm rot="16200000" flipH="1">
          <a:off x="6257925" y="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0</xdr:row>
      <xdr:rowOff>0</xdr:rowOff>
    </xdr:from>
    <xdr:to>
      <xdr:col>8</xdr:col>
      <xdr:colOff>0</xdr:colOff>
      <xdr:row>0</xdr:row>
      <xdr:rowOff>0</xdr:rowOff>
    </xdr:to>
    <xdr:sp>
      <xdr:nvSpPr>
        <xdr:cNvPr id="11" name="Straight Connector 20"/>
        <xdr:cNvSpPr>
          <a:spLocks/>
        </xdr:cNvSpPr>
      </xdr:nvSpPr>
      <xdr:spPr>
        <a:xfrm rot="16200000" flipH="1">
          <a:off x="5600700" y="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609600</xdr:colOff>
      <xdr:row>0</xdr:row>
      <xdr:rowOff>0</xdr:rowOff>
    </xdr:from>
    <xdr:to>
      <xdr:col>6</xdr:col>
      <xdr:colOff>609600</xdr:colOff>
      <xdr:row>0</xdr:row>
      <xdr:rowOff>0</xdr:rowOff>
    </xdr:to>
    <xdr:sp>
      <xdr:nvSpPr>
        <xdr:cNvPr id="12" name="Straight Connector 21"/>
        <xdr:cNvSpPr>
          <a:spLocks/>
        </xdr:cNvSpPr>
      </xdr:nvSpPr>
      <xdr:spPr>
        <a:xfrm rot="16200000" flipH="1">
          <a:off x="4962525" y="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0</xdr:row>
      <xdr:rowOff>0</xdr:rowOff>
    </xdr:from>
    <xdr:to>
      <xdr:col>6</xdr:col>
      <xdr:colOff>0</xdr:colOff>
      <xdr:row>0</xdr:row>
      <xdr:rowOff>0</xdr:rowOff>
    </xdr:to>
    <xdr:sp>
      <xdr:nvSpPr>
        <xdr:cNvPr id="13" name="Straight Connector 22"/>
        <xdr:cNvSpPr>
          <a:spLocks/>
        </xdr:cNvSpPr>
      </xdr:nvSpPr>
      <xdr:spPr>
        <a:xfrm rot="16200000" flipH="1">
          <a:off x="4352925" y="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0</xdr:row>
      <xdr:rowOff>0</xdr:rowOff>
    </xdr:from>
    <xdr:to>
      <xdr:col>5</xdr:col>
      <xdr:colOff>0</xdr:colOff>
      <xdr:row>0</xdr:row>
      <xdr:rowOff>0</xdr:rowOff>
    </xdr:to>
    <xdr:sp>
      <xdr:nvSpPr>
        <xdr:cNvPr id="14" name="Straight Connector 23"/>
        <xdr:cNvSpPr>
          <a:spLocks/>
        </xdr:cNvSpPr>
      </xdr:nvSpPr>
      <xdr:spPr>
        <a:xfrm rot="16200000" flipH="1">
          <a:off x="3733800" y="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0</xdr:row>
      <xdr:rowOff>0</xdr:rowOff>
    </xdr:from>
    <xdr:to>
      <xdr:col>4</xdr:col>
      <xdr:colOff>0</xdr:colOff>
      <xdr:row>0</xdr:row>
      <xdr:rowOff>0</xdr:rowOff>
    </xdr:to>
    <xdr:sp>
      <xdr:nvSpPr>
        <xdr:cNvPr id="15" name="Straight Connector 24"/>
        <xdr:cNvSpPr>
          <a:spLocks/>
        </xdr:cNvSpPr>
      </xdr:nvSpPr>
      <xdr:spPr>
        <a:xfrm rot="5400000">
          <a:off x="3114675" y="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0</xdr:row>
      <xdr:rowOff>0</xdr:rowOff>
    </xdr:from>
    <xdr:to>
      <xdr:col>3</xdr:col>
      <xdr:colOff>0</xdr:colOff>
      <xdr:row>0</xdr:row>
      <xdr:rowOff>0</xdr:rowOff>
    </xdr:to>
    <xdr:sp>
      <xdr:nvSpPr>
        <xdr:cNvPr id="16" name="Straight Connector 25"/>
        <xdr:cNvSpPr>
          <a:spLocks/>
        </xdr:cNvSpPr>
      </xdr:nvSpPr>
      <xdr:spPr>
        <a:xfrm rot="16200000" flipH="1">
          <a:off x="2486025" y="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609600</xdr:colOff>
      <xdr:row>0</xdr:row>
      <xdr:rowOff>0</xdr:rowOff>
    </xdr:from>
    <xdr:to>
      <xdr:col>9</xdr:col>
      <xdr:colOff>609600</xdr:colOff>
      <xdr:row>0</xdr:row>
      <xdr:rowOff>0</xdr:rowOff>
    </xdr:to>
    <xdr:sp>
      <xdr:nvSpPr>
        <xdr:cNvPr id="17" name="Straight Connector 26"/>
        <xdr:cNvSpPr>
          <a:spLocks/>
        </xdr:cNvSpPr>
      </xdr:nvSpPr>
      <xdr:spPr>
        <a:xfrm rot="16200000" flipH="1">
          <a:off x="6867525" y="0"/>
          <a:ext cx="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12</xdr:col>
      <xdr:colOff>9525</xdr:colOff>
      <xdr:row>0</xdr:row>
      <xdr:rowOff>0</xdr:rowOff>
    </xdr:to>
    <xdr:sp>
      <xdr:nvSpPr>
        <xdr:cNvPr id="18" name="Straight Connector 42"/>
        <xdr:cNvSpPr>
          <a:spLocks/>
        </xdr:cNvSpPr>
      </xdr:nvSpPr>
      <xdr:spPr>
        <a:xfrm flipV="1">
          <a:off x="1247775" y="0"/>
          <a:ext cx="69532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12</xdr:col>
      <xdr:colOff>9525</xdr:colOff>
      <xdr:row>0</xdr:row>
      <xdr:rowOff>0</xdr:rowOff>
    </xdr:to>
    <xdr:sp>
      <xdr:nvSpPr>
        <xdr:cNvPr id="19" name="Straight Connector 11"/>
        <xdr:cNvSpPr>
          <a:spLocks/>
        </xdr:cNvSpPr>
      </xdr:nvSpPr>
      <xdr:spPr>
        <a:xfrm>
          <a:off x="1247775" y="0"/>
          <a:ext cx="69532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12</xdr:col>
      <xdr:colOff>0</xdr:colOff>
      <xdr:row>0</xdr:row>
      <xdr:rowOff>0</xdr:rowOff>
    </xdr:to>
    <xdr:sp>
      <xdr:nvSpPr>
        <xdr:cNvPr id="20" name="Straight Connector 12"/>
        <xdr:cNvSpPr>
          <a:spLocks/>
        </xdr:cNvSpPr>
      </xdr:nvSpPr>
      <xdr:spPr>
        <a:xfrm>
          <a:off x="0" y="0"/>
          <a:ext cx="819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6</xdr:row>
      <xdr:rowOff>0</xdr:rowOff>
    </xdr:from>
    <xdr:to>
      <xdr:col>12</xdr:col>
      <xdr:colOff>0</xdr:colOff>
      <xdr:row>6</xdr:row>
      <xdr:rowOff>9525</xdr:rowOff>
    </xdr:to>
    <xdr:sp>
      <xdr:nvSpPr>
        <xdr:cNvPr id="21" name="Straight Connector 3"/>
        <xdr:cNvSpPr>
          <a:spLocks/>
        </xdr:cNvSpPr>
      </xdr:nvSpPr>
      <xdr:spPr>
        <a:xfrm>
          <a:off x="0" y="1409700"/>
          <a:ext cx="8191500" cy="9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5</xdr:row>
      <xdr:rowOff>0</xdr:rowOff>
    </xdr:from>
    <xdr:to>
      <xdr:col>11</xdr:col>
      <xdr:colOff>0</xdr:colOff>
      <xdr:row>5</xdr:row>
      <xdr:rowOff>9525</xdr:rowOff>
    </xdr:to>
    <xdr:sp>
      <xdr:nvSpPr>
        <xdr:cNvPr id="22" name="Straight Connector 4"/>
        <xdr:cNvSpPr>
          <a:spLocks/>
        </xdr:cNvSpPr>
      </xdr:nvSpPr>
      <xdr:spPr>
        <a:xfrm>
          <a:off x="1247775" y="1085850"/>
          <a:ext cx="6248400" cy="9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5</xdr:row>
      <xdr:rowOff>9525</xdr:rowOff>
    </xdr:from>
    <xdr:to>
      <xdr:col>2</xdr:col>
      <xdr:colOff>0</xdr:colOff>
      <xdr:row>6</xdr:row>
      <xdr:rowOff>9525</xdr:rowOff>
    </xdr:to>
    <xdr:sp>
      <xdr:nvSpPr>
        <xdr:cNvPr id="23" name="Straight Connector 17"/>
        <xdr:cNvSpPr>
          <a:spLocks/>
        </xdr:cNvSpPr>
      </xdr:nvSpPr>
      <xdr:spPr>
        <a:xfrm rot="5400000">
          <a:off x="1866900" y="1095375"/>
          <a:ext cx="0" cy="323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xdr:row>
      <xdr:rowOff>9525</xdr:rowOff>
    </xdr:from>
    <xdr:to>
      <xdr:col>9</xdr:col>
      <xdr:colOff>0</xdr:colOff>
      <xdr:row>6</xdr:row>
      <xdr:rowOff>0</xdr:rowOff>
    </xdr:to>
    <xdr:sp>
      <xdr:nvSpPr>
        <xdr:cNvPr id="24" name="Straight Connector 19"/>
        <xdr:cNvSpPr>
          <a:spLocks/>
        </xdr:cNvSpPr>
      </xdr:nvSpPr>
      <xdr:spPr>
        <a:xfrm rot="16200000" flipH="1">
          <a:off x="6257925" y="1095375"/>
          <a:ext cx="0" cy="3143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5</xdr:row>
      <xdr:rowOff>9525</xdr:rowOff>
    </xdr:from>
    <xdr:to>
      <xdr:col>8</xdr:col>
      <xdr:colOff>0</xdr:colOff>
      <xdr:row>6</xdr:row>
      <xdr:rowOff>9525</xdr:rowOff>
    </xdr:to>
    <xdr:sp>
      <xdr:nvSpPr>
        <xdr:cNvPr id="25" name="Straight Connector 20"/>
        <xdr:cNvSpPr>
          <a:spLocks/>
        </xdr:cNvSpPr>
      </xdr:nvSpPr>
      <xdr:spPr>
        <a:xfrm rot="16200000" flipH="1">
          <a:off x="5600700" y="1095375"/>
          <a:ext cx="0" cy="323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609600</xdr:colOff>
      <xdr:row>5</xdr:row>
      <xdr:rowOff>9525</xdr:rowOff>
    </xdr:from>
    <xdr:to>
      <xdr:col>6</xdr:col>
      <xdr:colOff>609600</xdr:colOff>
      <xdr:row>6</xdr:row>
      <xdr:rowOff>9525</xdr:rowOff>
    </xdr:to>
    <xdr:sp>
      <xdr:nvSpPr>
        <xdr:cNvPr id="26" name="Straight Connector 21"/>
        <xdr:cNvSpPr>
          <a:spLocks/>
        </xdr:cNvSpPr>
      </xdr:nvSpPr>
      <xdr:spPr>
        <a:xfrm rot="16200000" flipH="1">
          <a:off x="4962525" y="1095375"/>
          <a:ext cx="0" cy="323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5</xdr:row>
      <xdr:rowOff>9525</xdr:rowOff>
    </xdr:from>
    <xdr:to>
      <xdr:col>6</xdr:col>
      <xdr:colOff>0</xdr:colOff>
      <xdr:row>5</xdr:row>
      <xdr:rowOff>285750</xdr:rowOff>
    </xdr:to>
    <xdr:sp>
      <xdr:nvSpPr>
        <xdr:cNvPr id="27" name="Straight Connector 22"/>
        <xdr:cNvSpPr>
          <a:spLocks/>
        </xdr:cNvSpPr>
      </xdr:nvSpPr>
      <xdr:spPr>
        <a:xfrm rot="16200000" flipH="1">
          <a:off x="4352925" y="1095375"/>
          <a:ext cx="0" cy="2762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5</xdr:row>
      <xdr:rowOff>0</xdr:rowOff>
    </xdr:from>
    <xdr:to>
      <xdr:col>5</xdr:col>
      <xdr:colOff>0</xdr:colOff>
      <xdr:row>5</xdr:row>
      <xdr:rowOff>285750</xdr:rowOff>
    </xdr:to>
    <xdr:sp>
      <xdr:nvSpPr>
        <xdr:cNvPr id="28" name="Straight Connector 23"/>
        <xdr:cNvSpPr>
          <a:spLocks/>
        </xdr:cNvSpPr>
      </xdr:nvSpPr>
      <xdr:spPr>
        <a:xfrm rot="16200000" flipH="1">
          <a:off x="3733800" y="1085850"/>
          <a:ext cx="0" cy="285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5</xdr:row>
      <xdr:rowOff>0</xdr:rowOff>
    </xdr:from>
    <xdr:to>
      <xdr:col>4</xdr:col>
      <xdr:colOff>0</xdr:colOff>
      <xdr:row>5</xdr:row>
      <xdr:rowOff>276225</xdr:rowOff>
    </xdr:to>
    <xdr:sp>
      <xdr:nvSpPr>
        <xdr:cNvPr id="29" name="Straight Connector 24"/>
        <xdr:cNvSpPr>
          <a:spLocks/>
        </xdr:cNvSpPr>
      </xdr:nvSpPr>
      <xdr:spPr>
        <a:xfrm rot="5400000">
          <a:off x="3114675" y="1085850"/>
          <a:ext cx="0" cy="2762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5</xdr:row>
      <xdr:rowOff>9525</xdr:rowOff>
    </xdr:from>
    <xdr:to>
      <xdr:col>3</xdr:col>
      <xdr:colOff>0</xdr:colOff>
      <xdr:row>6</xdr:row>
      <xdr:rowOff>0</xdr:rowOff>
    </xdr:to>
    <xdr:sp>
      <xdr:nvSpPr>
        <xdr:cNvPr id="30" name="Straight Connector 25"/>
        <xdr:cNvSpPr>
          <a:spLocks/>
        </xdr:cNvSpPr>
      </xdr:nvSpPr>
      <xdr:spPr>
        <a:xfrm rot="16200000" flipH="1">
          <a:off x="2486025" y="1095375"/>
          <a:ext cx="0" cy="3143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609600</xdr:colOff>
      <xdr:row>5</xdr:row>
      <xdr:rowOff>9525</xdr:rowOff>
    </xdr:from>
    <xdr:to>
      <xdr:col>9</xdr:col>
      <xdr:colOff>609600</xdr:colOff>
      <xdr:row>6</xdr:row>
      <xdr:rowOff>9525</xdr:rowOff>
    </xdr:to>
    <xdr:sp>
      <xdr:nvSpPr>
        <xdr:cNvPr id="31" name="Straight Connector 26"/>
        <xdr:cNvSpPr>
          <a:spLocks/>
        </xdr:cNvSpPr>
      </xdr:nvSpPr>
      <xdr:spPr>
        <a:xfrm rot="16200000" flipH="1">
          <a:off x="6867525" y="1095375"/>
          <a:ext cx="0" cy="323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22</xdr:row>
      <xdr:rowOff>0</xdr:rowOff>
    </xdr:from>
    <xdr:to>
      <xdr:col>12</xdr:col>
      <xdr:colOff>0</xdr:colOff>
      <xdr:row>22</xdr:row>
      <xdr:rowOff>9525</xdr:rowOff>
    </xdr:to>
    <xdr:sp>
      <xdr:nvSpPr>
        <xdr:cNvPr id="32" name="Straight Connector 3"/>
        <xdr:cNvSpPr>
          <a:spLocks/>
        </xdr:cNvSpPr>
      </xdr:nvSpPr>
      <xdr:spPr>
        <a:xfrm>
          <a:off x="0" y="4619625"/>
          <a:ext cx="8191500" cy="9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21</xdr:row>
      <xdr:rowOff>0</xdr:rowOff>
    </xdr:from>
    <xdr:to>
      <xdr:col>11</xdr:col>
      <xdr:colOff>0</xdr:colOff>
      <xdr:row>21</xdr:row>
      <xdr:rowOff>9525</xdr:rowOff>
    </xdr:to>
    <xdr:sp>
      <xdr:nvSpPr>
        <xdr:cNvPr id="33" name="Straight Connector 4"/>
        <xdr:cNvSpPr>
          <a:spLocks/>
        </xdr:cNvSpPr>
      </xdr:nvSpPr>
      <xdr:spPr>
        <a:xfrm>
          <a:off x="1247775" y="4295775"/>
          <a:ext cx="6248400" cy="9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21</xdr:row>
      <xdr:rowOff>9525</xdr:rowOff>
    </xdr:from>
    <xdr:to>
      <xdr:col>2</xdr:col>
      <xdr:colOff>0</xdr:colOff>
      <xdr:row>22</xdr:row>
      <xdr:rowOff>9525</xdr:rowOff>
    </xdr:to>
    <xdr:sp>
      <xdr:nvSpPr>
        <xdr:cNvPr id="34" name="Straight Connector 17"/>
        <xdr:cNvSpPr>
          <a:spLocks/>
        </xdr:cNvSpPr>
      </xdr:nvSpPr>
      <xdr:spPr>
        <a:xfrm rot="5400000">
          <a:off x="1866900" y="4305300"/>
          <a:ext cx="0" cy="323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21</xdr:row>
      <xdr:rowOff>9525</xdr:rowOff>
    </xdr:from>
    <xdr:to>
      <xdr:col>9</xdr:col>
      <xdr:colOff>0</xdr:colOff>
      <xdr:row>22</xdr:row>
      <xdr:rowOff>0</xdr:rowOff>
    </xdr:to>
    <xdr:sp>
      <xdr:nvSpPr>
        <xdr:cNvPr id="35" name="Straight Connector 19"/>
        <xdr:cNvSpPr>
          <a:spLocks/>
        </xdr:cNvSpPr>
      </xdr:nvSpPr>
      <xdr:spPr>
        <a:xfrm rot="16200000" flipH="1">
          <a:off x="6257925" y="4305300"/>
          <a:ext cx="0" cy="3143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21</xdr:row>
      <xdr:rowOff>9525</xdr:rowOff>
    </xdr:from>
    <xdr:to>
      <xdr:col>8</xdr:col>
      <xdr:colOff>0</xdr:colOff>
      <xdr:row>22</xdr:row>
      <xdr:rowOff>9525</xdr:rowOff>
    </xdr:to>
    <xdr:sp>
      <xdr:nvSpPr>
        <xdr:cNvPr id="36" name="Straight Connector 20"/>
        <xdr:cNvSpPr>
          <a:spLocks/>
        </xdr:cNvSpPr>
      </xdr:nvSpPr>
      <xdr:spPr>
        <a:xfrm rot="16200000" flipH="1">
          <a:off x="5600700" y="4305300"/>
          <a:ext cx="0" cy="323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609600</xdr:colOff>
      <xdr:row>21</xdr:row>
      <xdr:rowOff>9525</xdr:rowOff>
    </xdr:from>
    <xdr:to>
      <xdr:col>6</xdr:col>
      <xdr:colOff>609600</xdr:colOff>
      <xdr:row>22</xdr:row>
      <xdr:rowOff>9525</xdr:rowOff>
    </xdr:to>
    <xdr:sp>
      <xdr:nvSpPr>
        <xdr:cNvPr id="37" name="Straight Connector 21"/>
        <xdr:cNvSpPr>
          <a:spLocks/>
        </xdr:cNvSpPr>
      </xdr:nvSpPr>
      <xdr:spPr>
        <a:xfrm rot="16200000" flipH="1">
          <a:off x="4962525" y="4305300"/>
          <a:ext cx="0" cy="323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21</xdr:row>
      <xdr:rowOff>9525</xdr:rowOff>
    </xdr:from>
    <xdr:to>
      <xdr:col>6</xdr:col>
      <xdr:colOff>0</xdr:colOff>
      <xdr:row>21</xdr:row>
      <xdr:rowOff>285750</xdr:rowOff>
    </xdr:to>
    <xdr:sp>
      <xdr:nvSpPr>
        <xdr:cNvPr id="38" name="Straight Connector 22"/>
        <xdr:cNvSpPr>
          <a:spLocks/>
        </xdr:cNvSpPr>
      </xdr:nvSpPr>
      <xdr:spPr>
        <a:xfrm rot="16200000" flipH="1">
          <a:off x="4352925" y="4305300"/>
          <a:ext cx="0" cy="2762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21</xdr:row>
      <xdr:rowOff>0</xdr:rowOff>
    </xdr:from>
    <xdr:to>
      <xdr:col>5</xdr:col>
      <xdr:colOff>0</xdr:colOff>
      <xdr:row>21</xdr:row>
      <xdr:rowOff>285750</xdr:rowOff>
    </xdr:to>
    <xdr:sp>
      <xdr:nvSpPr>
        <xdr:cNvPr id="39" name="Straight Connector 23"/>
        <xdr:cNvSpPr>
          <a:spLocks/>
        </xdr:cNvSpPr>
      </xdr:nvSpPr>
      <xdr:spPr>
        <a:xfrm rot="16200000" flipH="1">
          <a:off x="3733800" y="4295775"/>
          <a:ext cx="0" cy="285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21</xdr:row>
      <xdr:rowOff>0</xdr:rowOff>
    </xdr:from>
    <xdr:to>
      <xdr:col>4</xdr:col>
      <xdr:colOff>0</xdr:colOff>
      <xdr:row>21</xdr:row>
      <xdr:rowOff>276225</xdr:rowOff>
    </xdr:to>
    <xdr:sp>
      <xdr:nvSpPr>
        <xdr:cNvPr id="40" name="Straight Connector 24"/>
        <xdr:cNvSpPr>
          <a:spLocks/>
        </xdr:cNvSpPr>
      </xdr:nvSpPr>
      <xdr:spPr>
        <a:xfrm rot="5400000">
          <a:off x="3114675" y="4295775"/>
          <a:ext cx="0" cy="2762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21</xdr:row>
      <xdr:rowOff>9525</xdr:rowOff>
    </xdr:from>
    <xdr:to>
      <xdr:col>3</xdr:col>
      <xdr:colOff>0</xdr:colOff>
      <xdr:row>22</xdr:row>
      <xdr:rowOff>0</xdr:rowOff>
    </xdr:to>
    <xdr:sp>
      <xdr:nvSpPr>
        <xdr:cNvPr id="41" name="Straight Connector 25"/>
        <xdr:cNvSpPr>
          <a:spLocks/>
        </xdr:cNvSpPr>
      </xdr:nvSpPr>
      <xdr:spPr>
        <a:xfrm rot="16200000" flipH="1">
          <a:off x="2486025" y="4305300"/>
          <a:ext cx="0" cy="3143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609600</xdr:colOff>
      <xdr:row>21</xdr:row>
      <xdr:rowOff>9525</xdr:rowOff>
    </xdr:from>
    <xdr:to>
      <xdr:col>9</xdr:col>
      <xdr:colOff>609600</xdr:colOff>
      <xdr:row>22</xdr:row>
      <xdr:rowOff>9525</xdr:rowOff>
    </xdr:to>
    <xdr:sp>
      <xdr:nvSpPr>
        <xdr:cNvPr id="42" name="Straight Connector 26"/>
        <xdr:cNvSpPr>
          <a:spLocks/>
        </xdr:cNvSpPr>
      </xdr:nvSpPr>
      <xdr:spPr>
        <a:xfrm rot="16200000" flipH="1">
          <a:off x="6867525" y="4305300"/>
          <a:ext cx="0" cy="323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so.ie/en/media/csoie/releasespublications/documents/transport/2011/roadfreight11.pdf" TargetMode="External" /><Relationship Id="rId2" Type="http://schemas.openxmlformats.org/officeDocument/2006/relationships/hyperlink" Target="https://www.gov.uk/government/uploads/system/uploads/attachment_data/file/8970/notes-and-definitions.pdf" TargetMode="External" /><Relationship Id="rId3" Type="http://schemas.openxmlformats.org/officeDocument/2006/relationships/hyperlink" Target="http://www.detini.gov.uk/deti-stats-index/stats-surveys/stats-ports-traffic.htm" TargetMode="External" /><Relationship Id="rId4" Type="http://schemas.openxmlformats.org/officeDocument/2006/relationships/hyperlink" Target="http://www.cso.ie/en/surveysandmethodology/transport/statisticsofporttraffic/" TargetMode="External" /><Relationship Id="rId5" Type="http://schemas.openxmlformats.org/officeDocument/2006/relationships/hyperlink" Target="https://www.gov.uk/government/organisations/department-for-transport/series/ports-statistics" TargetMode="External" /><Relationship Id="rId6" Type="http://schemas.openxmlformats.org/officeDocument/2006/relationships/hyperlink" Target="http://www.caa.co.uk/default.aspx?catid=80&amp;pagetype=88&amp;pageid=3&amp;sglid=3" TargetMode="External" /><Relationship Id="rId7" Type="http://schemas.openxmlformats.org/officeDocument/2006/relationships/hyperlink" Target="mailto:Naomi.Mclaughlin@drdni.gov.uk?subject=Freight%20Statistics" TargetMode="External" /><Relationship Id="rId8" Type="http://schemas.openxmlformats.org/officeDocument/2006/relationships/hyperlink" Target="mailto:Jim.Dalton@cso.ie?subject=Freight%20Statistics" TargetMode="External" /><Relationship Id="rId9" Type="http://schemas.openxmlformats.org/officeDocument/2006/relationships/hyperlink" Target="http://www.drdni.gov.uk/index/statistics/stats-catagories/freight-2.htm%20(Department%20for%20Regional%20Development)" TargetMode="Externa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M9"/>
  <sheetViews>
    <sheetView zoomScalePageLayoutView="0" workbookViewId="0" topLeftCell="A1">
      <selection activeCell="N3" sqref="N3"/>
    </sheetView>
  </sheetViews>
  <sheetFormatPr defaultColWidth="9.140625" defaultRowHeight="15"/>
  <cols>
    <col min="1" max="16384" width="9.140625" style="39" customWidth="1"/>
  </cols>
  <sheetData>
    <row r="1" spans="2:13" ht="23.25">
      <c r="B1" s="418" t="s">
        <v>53</v>
      </c>
      <c r="C1" s="418"/>
      <c r="D1" s="418"/>
      <c r="E1" s="418"/>
      <c r="F1" s="418"/>
      <c r="G1" s="418"/>
      <c r="H1" s="418"/>
      <c r="I1" s="418"/>
      <c r="J1" s="418"/>
      <c r="K1" s="418"/>
      <c r="L1" s="418"/>
      <c r="M1" s="418"/>
    </row>
    <row r="2" ht="23.25">
      <c r="B2" s="119"/>
    </row>
    <row r="3" spans="2:13" ht="23.25">
      <c r="B3" s="418" t="s">
        <v>54</v>
      </c>
      <c r="C3" s="418"/>
      <c r="D3" s="418"/>
      <c r="E3" s="418"/>
      <c r="F3" s="418"/>
      <c r="G3" s="418"/>
      <c r="H3" s="418"/>
      <c r="I3" s="418"/>
      <c r="J3" s="418"/>
      <c r="K3" s="418"/>
      <c r="L3" s="418"/>
      <c r="M3" s="418"/>
    </row>
    <row r="4" spans="2:13" ht="23.25">
      <c r="B4" s="418" t="s">
        <v>55</v>
      </c>
      <c r="C4" s="418"/>
      <c r="D4" s="418"/>
      <c r="E4" s="418"/>
      <c r="F4" s="418"/>
      <c r="G4" s="418"/>
      <c r="H4" s="418"/>
      <c r="I4" s="418"/>
      <c r="J4" s="418"/>
      <c r="K4" s="418"/>
      <c r="L4" s="418"/>
      <c r="M4" s="418"/>
    </row>
    <row r="5" ht="23.25">
      <c r="B5" s="119"/>
    </row>
    <row r="6" spans="2:13" ht="23.25" customHeight="1">
      <c r="B6" s="419" t="s">
        <v>66</v>
      </c>
      <c r="C6" s="419"/>
      <c r="D6" s="419"/>
      <c r="E6" s="419"/>
      <c r="F6" s="419"/>
      <c r="G6" s="419"/>
      <c r="H6" s="419"/>
      <c r="I6" s="419"/>
      <c r="J6" s="419"/>
      <c r="K6" s="419"/>
      <c r="L6" s="419"/>
      <c r="M6" s="419"/>
    </row>
    <row r="7" spans="2:13" ht="15">
      <c r="B7" s="419"/>
      <c r="C7" s="419"/>
      <c r="D7" s="419"/>
      <c r="E7" s="419"/>
      <c r="F7" s="419"/>
      <c r="G7" s="419"/>
      <c r="H7" s="419"/>
      <c r="I7" s="419"/>
      <c r="J7" s="419"/>
      <c r="K7" s="419"/>
      <c r="L7" s="419"/>
      <c r="M7" s="419"/>
    </row>
    <row r="8" spans="2:13" ht="15">
      <c r="B8" s="419"/>
      <c r="C8" s="419"/>
      <c r="D8" s="419"/>
      <c r="E8" s="419"/>
      <c r="F8" s="419"/>
      <c r="G8" s="419"/>
      <c r="H8" s="419"/>
      <c r="I8" s="419"/>
      <c r="J8" s="419"/>
      <c r="K8" s="419"/>
      <c r="L8" s="419"/>
      <c r="M8" s="419"/>
    </row>
    <row r="9" spans="2:13" ht="15">
      <c r="B9" s="419"/>
      <c r="C9" s="419"/>
      <c r="D9" s="419"/>
      <c r="E9" s="419"/>
      <c r="F9" s="419"/>
      <c r="G9" s="419"/>
      <c r="H9" s="419"/>
      <c r="I9" s="419"/>
      <c r="J9" s="419"/>
      <c r="K9" s="419"/>
      <c r="L9" s="419"/>
      <c r="M9" s="419"/>
    </row>
  </sheetData>
  <sheetProtection/>
  <mergeCells count="4">
    <mergeCell ref="B1:M1"/>
    <mergeCell ref="B3:M3"/>
    <mergeCell ref="B4:M4"/>
    <mergeCell ref="B6:M9"/>
  </mergeCells>
  <printOptions/>
  <pageMargins left="0.75" right="0.75" top="1" bottom="1" header="0.5" footer="0.5"/>
  <pageSetup horizontalDpi="600" verticalDpi="600" orientation="portrait" scale="81" r:id="rId2"/>
  <drawing r:id="rId1"/>
</worksheet>
</file>

<file path=xl/worksheets/sheet10.xml><?xml version="1.0" encoding="utf-8"?>
<worksheet xmlns="http://schemas.openxmlformats.org/spreadsheetml/2006/main" xmlns:r="http://schemas.openxmlformats.org/officeDocument/2006/relationships">
  <dimension ref="A1:I16"/>
  <sheetViews>
    <sheetView zoomScalePageLayoutView="0" workbookViewId="0" topLeftCell="A1">
      <selection activeCell="G18" sqref="G18"/>
    </sheetView>
  </sheetViews>
  <sheetFormatPr defaultColWidth="9.140625" defaultRowHeight="15"/>
  <cols>
    <col min="2" max="2" width="8.140625" style="0" customWidth="1"/>
    <col min="3" max="3" width="6.00390625" style="28" customWidth="1"/>
    <col min="5" max="5" width="5.421875" style="0" customWidth="1"/>
    <col min="7" max="7" width="5.7109375" style="28" customWidth="1"/>
    <col min="8" max="8" width="7.57421875" style="0" customWidth="1"/>
    <col min="9" max="9" width="5.421875" style="0" customWidth="1"/>
  </cols>
  <sheetData>
    <row r="1" spans="1:9" ht="15">
      <c r="A1" s="2" t="s">
        <v>139</v>
      </c>
      <c r="B1" s="3"/>
      <c r="C1" s="24"/>
      <c r="D1" s="3"/>
      <c r="E1" s="3"/>
      <c r="F1" s="3"/>
      <c r="G1" s="24"/>
      <c r="H1" s="3"/>
      <c r="I1" s="3"/>
    </row>
    <row r="2" spans="1:9" ht="7.5" customHeight="1">
      <c r="A2" s="6"/>
      <c r="B2" s="4"/>
      <c r="C2" s="25"/>
      <c r="D2" s="4"/>
      <c r="E2" s="4"/>
      <c r="F2" s="4"/>
      <c r="G2" s="25"/>
      <c r="H2" s="4"/>
      <c r="I2" s="4"/>
    </row>
    <row r="3" spans="1:9" ht="15">
      <c r="A3" s="447" t="s">
        <v>140</v>
      </c>
      <c r="B3" s="441" t="s">
        <v>122</v>
      </c>
      <c r="C3" s="441"/>
      <c r="D3" s="441" t="s">
        <v>134</v>
      </c>
      <c r="E3" s="445"/>
      <c r="F3" s="441" t="s">
        <v>124</v>
      </c>
      <c r="G3" s="441"/>
      <c r="H3" s="441" t="s">
        <v>146</v>
      </c>
      <c r="I3" s="441"/>
    </row>
    <row r="4" spans="1:9" ht="26.25" customHeight="1">
      <c r="A4" s="448"/>
      <c r="B4" s="442"/>
      <c r="C4" s="442"/>
      <c r="D4" s="446"/>
      <c r="E4" s="446"/>
      <c r="F4" s="442"/>
      <c r="G4" s="442"/>
      <c r="H4" s="442"/>
      <c r="I4" s="442"/>
    </row>
    <row r="5" spans="1:9" ht="15">
      <c r="A5" s="7"/>
      <c r="B5" s="8"/>
      <c r="C5" s="26"/>
      <c r="D5" s="8"/>
      <c r="E5" s="8"/>
      <c r="F5" s="8"/>
      <c r="G5" s="26"/>
      <c r="H5" s="8"/>
      <c r="I5" s="8"/>
    </row>
    <row r="6" spans="1:9" ht="15">
      <c r="A6" s="3"/>
      <c r="B6" s="9" t="s">
        <v>126</v>
      </c>
      <c r="C6" s="27" t="s">
        <v>127</v>
      </c>
      <c r="D6" s="9" t="s">
        <v>128</v>
      </c>
      <c r="E6" s="9" t="s">
        <v>127</v>
      </c>
      <c r="F6" s="9" t="s">
        <v>126</v>
      </c>
      <c r="G6" s="27" t="s">
        <v>127</v>
      </c>
      <c r="H6" s="29" t="s">
        <v>133</v>
      </c>
      <c r="I6" s="9" t="s">
        <v>127</v>
      </c>
    </row>
    <row r="7" spans="1:9" ht="15">
      <c r="A7" s="16" t="s">
        <v>141</v>
      </c>
      <c r="B7" s="10">
        <v>492</v>
      </c>
      <c r="C7" s="12">
        <f>(B7/$B$13)*100</f>
        <v>4.076559781257768</v>
      </c>
      <c r="D7" s="10">
        <v>7460</v>
      </c>
      <c r="E7" s="12">
        <f>(D7/$D$13)*100</f>
        <v>5.030208220951559</v>
      </c>
      <c r="F7" s="10">
        <v>404</v>
      </c>
      <c r="G7" s="12">
        <f>(F7/$F$13)*100</f>
        <v>25.569620253164555</v>
      </c>
      <c r="H7" s="10">
        <v>53710</v>
      </c>
      <c r="I7" s="11">
        <f>(H7/$H$13)*100</f>
        <v>61.34359724062315</v>
      </c>
    </row>
    <row r="8" spans="1:9" ht="15">
      <c r="A8" s="16" t="s">
        <v>142</v>
      </c>
      <c r="B8" s="10">
        <v>320</v>
      </c>
      <c r="C8" s="12">
        <f>(B8/$B$13)*100</f>
        <v>2.6514209959400117</v>
      </c>
      <c r="D8" s="10">
        <v>3824</v>
      </c>
      <c r="E8" s="12">
        <f>(D8/$D$13)*100</f>
        <v>2.5784874312223542</v>
      </c>
      <c r="F8" s="10">
        <v>112</v>
      </c>
      <c r="G8" s="12">
        <f>(F8/$F$13)*100</f>
        <v>7.088607594936709</v>
      </c>
      <c r="H8" s="10">
        <v>6204</v>
      </c>
      <c r="I8" s="12">
        <f>(H8/$H$13)*100</f>
        <v>7.085750833752114</v>
      </c>
    </row>
    <row r="9" spans="1:9" ht="15">
      <c r="A9" s="16" t="s">
        <v>143</v>
      </c>
      <c r="B9" s="10">
        <v>914</v>
      </c>
      <c r="C9" s="12">
        <f>(B9/$B$13)*100</f>
        <v>7.573121219653658</v>
      </c>
      <c r="D9" s="10">
        <v>11911</v>
      </c>
      <c r="E9" s="12">
        <f>(D9/$D$13)*100</f>
        <v>8.03147588736649</v>
      </c>
      <c r="F9" s="10">
        <v>158</v>
      </c>
      <c r="G9" s="12">
        <f>(F9/$F$13)*100</f>
        <v>10</v>
      </c>
      <c r="H9" s="10">
        <v>6568</v>
      </c>
      <c r="I9" s="11">
        <f>(H9/$H$13)*100</f>
        <v>7.501484764036731</v>
      </c>
    </row>
    <row r="10" spans="1:9" ht="15">
      <c r="A10" s="16" t="s">
        <v>144</v>
      </c>
      <c r="B10" s="10">
        <v>4392</v>
      </c>
      <c r="C10" s="12">
        <f>(B10/$B$13)*100</f>
        <v>36.39075316927666</v>
      </c>
      <c r="D10" s="10">
        <v>51011</v>
      </c>
      <c r="E10" s="12">
        <f>(D10/$D$13)*100</f>
        <v>34.396240155356566</v>
      </c>
      <c r="F10" s="10">
        <v>379</v>
      </c>
      <c r="G10" s="12">
        <f>(F10/$F$13)*100</f>
        <v>23.9873417721519</v>
      </c>
      <c r="H10" s="10">
        <v>9812</v>
      </c>
      <c r="I10" s="11">
        <f>(H10/$H$13)*100</f>
        <v>11.206542098771072</v>
      </c>
    </row>
    <row r="11" spans="1:9" ht="15">
      <c r="A11" s="16" t="s">
        <v>145</v>
      </c>
      <c r="B11" s="10">
        <v>5951</v>
      </c>
      <c r="C11" s="12">
        <f>(B11/$B$13)*100</f>
        <v>49.3081448338719</v>
      </c>
      <c r="D11" s="10">
        <v>74099</v>
      </c>
      <c r="E11" s="12">
        <f>(D11/$D$13)*100</f>
        <v>49.96426259574927</v>
      </c>
      <c r="F11" s="10">
        <v>527</v>
      </c>
      <c r="G11" s="12">
        <f>(F11/$F$13)*100</f>
        <v>33.35443037974684</v>
      </c>
      <c r="H11" s="10">
        <v>11262</v>
      </c>
      <c r="I11" s="11">
        <f>(H11/$H$13)*100</f>
        <v>12.86262506281694</v>
      </c>
    </row>
    <row r="12" spans="1:9" ht="15">
      <c r="A12" s="16"/>
      <c r="B12" s="10"/>
      <c r="C12" s="12"/>
      <c r="D12" s="10"/>
      <c r="E12" s="12"/>
      <c r="F12" s="10"/>
      <c r="G12" s="12"/>
      <c r="H12" s="10"/>
      <c r="I12" s="11"/>
    </row>
    <row r="13" spans="1:9" ht="15">
      <c r="A13" s="13" t="s">
        <v>132</v>
      </c>
      <c r="B13" s="14">
        <f>SUM(B7:B12)</f>
        <v>12069</v>
      </c>
      <c r="C13" s="15">
        <f>SUM(C7:C11)</f>
        <v>100</v>
      </c>
      <c r="D13" s="14">
        <v>148304</v>
      </c>
      <c r="E13" s="15">
        <f>SUM(E7:E11)</f>
        <v>100.00067429064623</v>
      </c>
      <c r="F13" s="14">
        <f>SUM(F7:F11)</f>
        <v>1580</v>
      </c>
      <c r="G13" s="15">
        <f>SUM(G7:G11)</f>
        <v>100</v>
      </c>
      <c r="H13" s="14">
        <f>SUM(H7:H11)</f>
        <v>87556</v>
      </c>
      <c r="I13" s="15">
        <f>SUM(I7:I11)</f>
        <v>100</v>
      </c>
    </row>
    <row r="14" spans="1:9" ht="15">
      <c r="A14" s="4"/>
      <c r="B14" s="4"/>
      <c r="C14" s="25"/>
      <c r="D14" s="4"/>
      <c r="E14" s="4"/>
      <c r="F14" s="4"/>
      <c r="G14" s="25"/>
      <c r="H14" s="4"/>
      <c r="I14" s="4"/>
    </row>
    <row r="16" ht="15">
      <c r="A16" t="s">
        <v>229</v>
      </c>
    </row>
  </sheetData>
  <sheetProtection/>
  <mergeCells count="5">
    <mergeCell ref="H3:I4"/>
    <mergeCell ref="A3:A4"/>
    <mergeCell ref="B3:C4"/>
    <mergeCell ref="D3:E4"/>
    <mergeCell ref="F3:G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18"/>
  <sheetViews>
    <sheetView zoomScalePageLayoutView="0" workbookViewId="0" topLeftCell="A1">
      <selection activeCell="L5" sqref="L5"/>
    </sheetView>
  </sheetViews>
  <sheetFormatPr defaultColWidth="9.140625" defaultRowHeight="15"/>
  <cols>
    <col min="1" max="1" width="12.140625" style="0" customWidth="1"/>
    <col min="2" max="2" width="7.00390625" style="0" customWidth="1"/>
    <col min="3" max="3" width="6.7109375" style="0" customWidth="1"/>
    <col min="4" max="4" width="7.8515625" style="0" customWidth="1"/>
    <col min="5" max="5" width="5.8515625" style="0" customWidth="1"/>
    <col min="6" max="6" width="8.140625" style="0" customWidth="1"/>
    <col min="7" max="7" width="7.00390625" style="0" customWidth="1"/>
    <col min="8" max="8" width="7.8515625" style="0" customWidth="1"/>
    <col min="9" max="9" width="5.7109375" style="0" customWidth="1"/>
  </cols>
  <sheetData>
    <row r="1" spans="1:9" ht="15">
      <c r="A1" s="2" t="s">
        <v>147</v>
      </c>
      <c r="B1" s="3"/>
      <c r="C1" s="3"/>
      <c r="D1" s="3"/>
      <c r="E1" s="3"/>
      <c r="F1" s="3"/>
      <c r="G1" s="3"/>
      <c r="H1" s="3"/>
      <c r="I1" s="3"/>
    </row>
    <row r="2" spans="1:9" ht="9" customHeight="1">
      <c r="A2" s="6"/>
      <c r="B2" s="4"/>
      <c r="C2" s="4"/>
      <c r="D2" s="4"/>
      <c r="E2" s="4"/>
      <c r="F2" s="4"/>
      <c r="G2" s="4"/>
      <c r="H2" s="4"/>
      <c r="I2" s="4"/>
    </row>
    <row r="3" spans="1:9" ht="15">
      <c r="A3" s="447" t="s">
        <v>148</v>
      </c>
      <c r="B3" s="441" t="s">
        <v>122</v>
      </c>
      <c r="C3" s="441"/>
      <c r="D3" s="441" t="s">
        <v>134</v>
      </c>
      <c r="E3" s="445"/>
      <c r="F3" s="441" t="s">
        <v>124</v>
      </c>
      <c r="G3" s="441"/>
      <c r="H3" s="441" t="s">
        <v>146</v>
      </c>
      <c r="I3" s="441"/>
    </row>
    <row r="4" spans="1:9" ht="27.75" customHeight="1">
      <c r="A4" s="448"/>
      <c r="B4" s="442"/>
      <c r="C4" s="442"/>
      <c r="D4" s="446"/>
      <c r="E4" s="446"/>
      <c r="F4" s="442"/>
      <c r="G4" s="442"/>
      <c r="H4" s="442"/>
      <c r="I4" s="442"/>
    </row>
    <row r="5" spans="1:9" ht="15">
      <c r="A5" s="7"/>
      <c r="B5" s="8"/>
      <c r="C5" s="8"/>
      <c r="D5" s="8"/>
      <c r="E5" s="8"/>
      <c r="F5" s="8"/>
      <c r="G5" s="8"/>
      <c r="H5" s="8"/>
      <c r="I5" s="8"/>
    </row>
    <row r="6" spans="1:9" ht="15">
      <c r="A6" s="3"/>
      <c r="B6" s="9" t="s">
        <v>126</v>
      </c>
      <c r="C6" s="9" t="s">
        <v>127</v>
      </c>
      <c r="D6" s="9" t="s">
        <v>128</v>
      </c>
      <c r="E6" s="9" t="s">
        <v>127</v>
      </c>
      <c r="F6" s="9" t="s">
        <v>126</v>
      </c>
      <c r="G6" s="9" t="s">
        <v>127</v>
      </c>
      <c r="H6" s="9" t="s">
        <v>133</v>
      </c>
      <c r="I6" s="9" t="s">
        <v>127</v>
      </c>
    </row>
    <row r="7" spans="1:9" ht="15">
      <c r="A7" s="16" t="s">
        <v>167</v>
      </c>
      <c r="B7" s="10">
        <v>2065</v>
      </c>
      <c r="C7" s="12">
        <f aca="true" t="shared" si="0" ref="C7:C12">B7/$B$14*100</f>
        <v>17.109951114425385</v>
      </c>
      <c r="D7" s="10">
        <v>20635</v>
      </c>
      <c r="E7" s="12">
        <f aca="true" t="shared" si="1" ref="E7:E12">D7/$D$14*100</f>
        <v>13.913987485165604</v>
      </c>
      <c r="F7" s="10">
        <v>280</v>
      </c>
      <c r="G7" s="12">
        <f aca="true" t="shared" si="2" ref="G7:G12">F7/$F$14*100</f>
        <v>17.72151898734177</v>
      </c>
      <c r="H7" s="10">
        <v>10338</v>
      </c>
      <c r="I7" s="12">
        <f aca="true" t="shared" si="3" ref="I7:I12">H7/$H$14*100</f>
        <v>11.807300470555987</v>
      </c>
    </row>
    <row r="8" spans="1:9" ht="15">
      <c r="A8" s="16" t="s">
        <v>168</v>
      </c>
      <c r="B8" s="10">
        <v>4343</v>
      </c>
      <c r="C8" s="12">
        <f t="shared" si="0"/>
        <v>35.98475432927334</v>
      </c>
      <c r="D8" s="10">
        <v>48820</v>
      </c>
      <c r="E8" s="12">
        <f t="shared" si="1"/>
        <v>32.918869349444385</v>
      </c>
      <c r="F8" s="10">
        <v>512</v>
      </c>
      <c r="G8" s="12">
        <f t="shared" si="2"/>
        <v>32.40506329113924</v>
      </c>
      <c r="H8" s="10">
        <v>24112</v>
      </c>
      <c r="I8" s="12">
        <f t="shared" si="3"/>
        <v>27.53894650280963</v>
      </c>
    </row>
    <row r="9" spans="1:9" ht="15">
      <c r="A9" s="16" t="s">
        <v>169</v>
      </c>
      <c r="B9" s="10">
        <v>2643</v>
      </c>
      <c r="C9" s="12">
        <f t="shared" si="0"/>
        <v>21.89908028834203</v>
      </c>
      <c r="D9" s="10">
        <v>32086</v>
      </c>
      <c r="E9" s="12">
        <f t="shared" si="1"/>
        <v>21.635289675261625</v>
      </c>
      <c r="F9" s="10">
        <v>330</v>
      </c>
      <c r="G9" s="12">
        <f t="shared" si="2"/>
        <v>20.88607594936709</v>
      </c>
      <c r="H9" s="10">
        <v>14437</v>
      </c>
      <c r="I9" s="12">
        <f t="shared" si="3"/>
        <v>16.48887569098634</v>
      </c>
    </row>
    <row r="10" spans="1:9" ht="15">
      <c r="A10" s="16" t="s">
        <v>170</v>
      </c>
      <c r="B10" s="10">
        <v>1513</v>
      </c>
      <c r="C10" s="12">
        <f t="shared" si="0"/>
        <v>12.536249896428867</v>
      </c>
      <c r="D10" s="10">
        <v>22761</v>
      </c>
      <c r="E10" s="12">
        <f t="shared" si="1"/>
        <v>15.347529399072176</v>
      </c>
      <c r="F10" s="10">
        <v>226</v>
      </c>
      <c r="G10" s="12">
        <f t="shared" si="2"/>
        <v>14.303797468354432</v>
      </c>
      <c r="H10" s="10">
        <v>14051</v>
      </c>
      <c r="I10" s="12">
        <f t="shared" si="3"/>
        <v>16.04801498469551</v>
      </c>
    </row>
    <row r="11" spans="1:9" ht="15">
      <c r="A11" s="16" t="s">
        <v>171</v>
      </c>
      <c r="B11" s="10">
        <v>999</v>
      </c>
      <c r="C11" s="12">
        <f t="shared" si="0"/>
        <v>8.277404921700224</v>
      </c>
      <c r="D11" s="10">
        <v>14198</v>
      </c>
      <c r="E11" s="12">
        <f t="shared" si="1"/>
        <v>9.573578595317727</v>
      </c>
      <c r="F11" s="10">
        <v>140</v>
      </c>
      <c r="G11" s="12">
        <f t="shared" si="2"/>
        <v>8.860759493670885</v>
      </c>
      <c r="H11" s="10">
        <v>9930</v>
      </c>
      <c r="I11" s="12">
        <f t="shared" si="3"/>
        <v>11.341312988258943</v>
      </c>
    </row>
    <row r="12" spans="1:9" ht="15">
      <c r="A12" s="16" t="s">
        <v>172</v>
      </c>
      <c r="B12" s="10">
        <v>506</v>
      </c>
      <c r="C12" s="12">
        <f t="shared" si="0"/>
        <v>4.192559449830143</v>
      </c>
      <c r="D12" s="10">
        <v>9805</v>
      </c>
      <c r="E12" s="12">
        <f t="shared" si="1"/>
        <v>6.611419786384723</v>
      </c>
      <c r="F12" s="10">
        <v>91</v>
      </c>
      <c r="G12" s="12">
        <f t="shared" si="2"/>
        <v>5.759493670886076</v>
      </c>
      <c r="H12" s="10">
        <v>14687</v>
      </c>
      <c r="I12" s="12">
        <f t="shared" si="3"/>
        <v>16.77440723651149</v>
      </c>
    </row>
    <row r="13" spans="1:9" ht="15">
      <c r="A13" s="16"/>
      <c r="B13" s="10"/>
      <c r="C13" s="11"/>
      <c r="D13" s="10"/>
      <c r="E13" s="12"/>
      <c r="F13" s="10"/>
      <c r="G13" s="11"/>
      <c r="H13" s="10"/>
      <c r="I13" s="11"/>
    </row>
    <row r="14" spans="1:9" ht="15">
      <c r="A14" s="13" t="s">
        <v>132</v>
      </c>
      <c r="B14" s="14">
        <f>SUM(B7:B13)</f>
        <v>12069</v>
      </c>
      <c r="C14" s="15">
        <f>SUM(C7:C13)</f>
        <v>100</v>
      </c>
      <c r="D14" s="14">
        <v>148304</v>
      </c>
      <c r="E14" s="15">
        <f>SUM(E7:E12)</f>
        <v>100.00067429064624</v>
      </c>
      <c r="F14" s="14">
        <v>1580</v>
      </c>
      <c r="G14" s="15">
        <v>100</v>
      </c>
      <c r="H14" s="14">
        <v>87556</v>
      </c>
      <c r="I14" s="15">
        <v>100</v>
      </c>
    </row>
    <row r="15" spans="1:9" ht="15">
      <c r="A15" s="4"/>
      <c r="B15" s="4"/>
      <c r="C15" s="4"/>
      <c r="D15" s="4"/>
      <c r="E15" s="4"/>
      <c r="F15" s="4"/>
      <c r="G15" s="4"/>
      <c r="H15" s="4"/>
      <c r="I15" s="4"/>
    </row>
    <row r="18" ht="15">
      <c r="A18" t="s">
        <v>229</v>
      </c>
    </row>
  </sheetData>
  <sheetProtection/>
  <mergeCells count="5">
    <mergeCell ref="H3:I4"/>
    <mergeCell ref="A3:A4"/>
    <mergeCell ref="B3:C4"/>
    <mergeCell ref="D3:E4"/>
    <mergeCell ref="F3:G4"/>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23"/>
  <sheetViews>
    <sheetView zoomScalePageLayoutView="0" workbookViewId="0" topLeftCell="A1">
      <selection activeCell="I3" sqref="I3"/>
    </sheetView>
  </sheetViews>
  <sheetFormatPr defaultColWidth="9.140625" defaultRowHeight="15"/>
  <cols>
    <col min="1" max="3" width="22.28125" style="71" customWidth="1"/>
    <col min="4" max="16384" width="9.140625" style="71" customWidth="1"/>
  </cols>
  <sheetData>
    <row r="1" spans="1:6" ht="27.75" customHeight="1">
      <c r="A1" s="449" t="s">
        <v>279</v>
      </c>
      <c r="B1" s="432"/>
      <c r="C1" s="432"/>
      <c r="D1" s="432"/>
      <c r="E1" s="432"/>
      <c r="F1" s="432"/>
    </row>
    <row r="2" spans="1:6" ht="14.25" customHeight="1">
      <c r="A2" s="432"/>
      <c r="B2" s="432"/>
      <c r="C2" s="432"/>
      <c r="D2" s="432"/>
      <c r="E2" s="432"/>
      <c r="F2" s="432"/>
    </row>
    <row r="3" ht="11.25">
      <c r="A3" s="80"/>
    </row>
    <row r="4" spans="1:6" ht="26.25" customHeight="1">
      <c r="A4" s="451" t="s">
        <v>121</v>
      </c>
      <c r="B4" s="450" t="s">
        <v>69</v>
      </c>
      <c r="C4" s="450" t="s">
        <v>70</v>
      </c>
      <c r="D4" s="122"/>
      <c r="E4" s="122"/>
      <c r="F4" s="122"/>
    </row>
    <row r="5" spans="1:6" ht="36.75" customHeight="1">
      <c r="A5" s="451"/>
      <c r="B5" s="450"/>
      <c r="C5" s="450"/>
      <c r="D5" s="122"/>
      <c r="E5" s="122"/>
      <c r="F5" s="122"/>
    </row>
    <row r="6" spans="1:6" ht="15">
      <c r="A6" s="387"/>
      <c r="B6" s="388" t="s">
        <v>165</v>
      </c>
      <c r="C6" s="388" t="s">
        <v>165</v>
      </c>
      <c r="D6" s="122"/>
      <c r="E6" s="122"/>
      <c r="F6" s="122"/>
    </row>
    <row r="7" spans="1:6" ht="15">
      <c r="A7" s="387">
        <v>2004</v>
      </c>
      <c r="B7" s="389">
        <v>23716</v>
      </c>
      <c r="C7" s="390">
        <v>73074.66512975027</v>
      </c>
      <c r="D7" s="122"/>
      <c r="E7" s="122"/>
      <c r="F7" s="122"/>
    </row>
    <row r="8" spans="1:6" ht="15">
      <c r="A8" s="387">
        <v>2005</v>
      </c>
      <c r="B8" s="389">
        <v>24022</v>
      </c>
      <c r="C8" s="390">
        <v>79915.68803758637</v>
      </c>
      <c r="D8" s="122"/>
      <c r="E8" s="122"/>
      <c r="F8" s="122"/>
    </row>
    <row r="9" spans="1:6" ht="15">
      <c r="A9" s="387">
        <v>2006</v>
      </c>
      <c r="B9" s="389">
        <v>25190</v>
      </c>
      <c r="C9" s="390">
        <v>87134.5232033034</v>
      </c>
      <c r="D9" s="122"/>
      <c r="E9" s="122"/>
      <c r="F9" s="122"/>
    </row>
    <row r="10" spans="1:6" ht="15">
      <c r="A10" s="387">
        <v>2007</v>
      </c>
      <c r="B10" s="389">
        <v>26399</v>
      </c>
      <c r="C10" s="390">
        <v>97751.97815000985</v>
      </c>
      <c r="D10" s="122"/>
      <c r="E10" s="122"/>
      <c r="F10" s="122"/>
    </row>
    <row r="11" spans="1:6" ht="15">
      <c r="A11" s="387">
        <v>2008</v>
      </c>
      <c r="B11" s="389">
        <v>25288</v>
      </c>
      <c r="C11" s="390">
        <v>97640</v>
      </c>
      <c r="D11" s="122"/>
      <c r="E11" s="122"/>
      <c r="F11" s="122"/>
    </row>
    <row r="12" spans="1:6" ht="15">
      <c r="A12" s="387">
        <v>2009</v>
      </c>
      <c r="B12" s="389">
        <v>24925</v>
      </c>
      <c r="C12" s="390">
        <v>87616</v>
      </c>
      <c r="D12" s="122"/>
      <c r="E12" s="122"/>
      <c r="F12" s="122"/>
    </row>
    <row r="13" spans="1:6" ht="15">
      <c r="A13" s="387">
        <v>2010</v>
      </c>
      <c r="B13" s="389">
        <v>24222</v>
      </c>
      <c r="C13" s="390">
        <v>84025</v>
      </c>
      <c r="D13" s="122"/>
      <c r="E13" s="122"/>
      <c r="F13" s="122"/>
    </row>
    <row r="14" spans="1:6" ht="16.5" customHeight="1">
      <c r="A14" s="222" t="s">
        <v>28</v>
      </c>
      <c r="B14" s="122"/>
      <c r="C14" s="122"/>
      <c r="D14" s="122"/>
      <c r="E14" s="122"/>
      <c r="F14" s="122"/>
    </row>
    <row r="15" spans="1:6" ht="16.5" customHeight="1">
      <c r="A15" s="222"/>
      <c r="B15" s="122"/>
      <c r="C15" s="122"/>
      <c r="D15" s="122"/>
      <c r="E15" s="122"/>
      <c r="F15" s="122"/>
    </row>
    <row r="16" spans="1:6" ht="16.5" customHeight="1">
      <c r="A16" s="452" t="s">
        <v>384</v>
      </c>
      <c r="B16" s="453"/>
      <c r="C16" s="453"/>
      <c r="D16" s="453"/>
      <c r="E16" s="453"/>
      <c r="F16" s="453"/>
    </row>
    <row r="17" spans="1:6" ht="13.5" customHeight="1">
      <c r="A17" s="453"/>
      <c r="B17" s="453"/>
      <c r="C17" s="453"/>
      <c r="D17" s="453"/>
      <c r="E17" s="453"/>
      <c r="F17" s="453"/>
    </row>
    <row r="18" spans="1:6" ht="11.25" hidden="1">
      <c r="A18" s="453"/>
      <c r="B18" s="453"/>
      <c r="C18" s="453"/>
      <c r="D18" s="453"/>
      <c r="E18" s="453"/>
      <c r="F18" s="453"/>
    </row>
    <row r="19" spans="1:6" ht="14.25" customHeight="1">
      <c r="A19" s="453"/>
      <c r="B19" s="453"/>
      <c r="C19" s="453"/>
      <c r="D19" s="453"/>
      <c r="E19" s="453"/>
      <c r="F19" s="453"/>
    </row>
    <row r="20" spans="1:6" ht="15">
      <c r="A20" s="122"/>
      <c r="B20" s="122"/>
      <c r="C20" s="122"/>
      <c r="D20" s="122"/>
      <c r="E20" s="122"/>
      <c r="F20" s="122"/>
    </row>
    <row r="21" spans="1:6" ht="15">
      <c r="A21" s="122"/>
      <c r="B21" s="122"/>
      <c r="C21" s="122"/>
      <c r="D21" s="122"/>
      <c r="E21" s="122"/>
      <c r="F21" s="122"/>
    </row>
    <row r="22" spans="1:6" ht="15">
      <c r="A22" s="122"/>
      <c r="B22" s="122"/>
      <c r="C22" s="122"/>
      <c r="D22" s="122"/>
      <c r="E22" s="122"/>
      <c r="F22" s="122"/>
    </row>
    <row r="23" spans="1:6" ht="15">
      <c r="A23" s="161" t="s">
        <v>408</v>
      </c>
      <c r="B23" s="122"/>
      <c r="C23" s="122"/>
      <c r="D23" s="122"/>
      <c r="E23" s="122"/>
      <c r="F23" s="122"/>
    </row>
  </sheetData>
  <sheetProtection/>
  <mergeCells count="5">
    <mergeCell ref="A1:F2"/>
    <mergeCell ref="B4:B5"/>
    <mergeCell ref="A4:A5"/>
    <mergeCell ref="C4:C5"/>
    <mergeCell ref="A16:F19"/>
  </mergeCells>
  <hyperlinks>
    <hyperlink ref="A23" location="Contents!A1" display="Return to contents page"/>
  </hyperlinks>
  <printOptions/>
  <pageMargins left="0.75" right="0.75" top="1" bottom="1" header="0.5" footer="0.5"/>
  <pageSetup horizontalDpi="600" verticalDpi="600" orientation="portrait" scale="86" r:id="rId1"/>
</worksheet>
</file>

<file path=xl/worksheets/sheet13.xml><?xml version="1.0" encoding="utf-8"?>
<worksheet xmlns="http://schemas.openxmlformats.org/spreadsheetml/2006/main" xmlns:r="http://schemas.openxmlformats.org/officeDocument/2006/relationships">
  <sheetPr>
    <pageSetUpPr fitToPage="1"/>
  </sheetPr>
  <dimension ref="A1:E32"/>
  <sheetViews>
    <sheetView zoomScale="90" zoomScaleNormal="90" zoomScalePageLayoutView="0" workbookViewId="0" topLeftCell="A1">
      <selection activeCell="G27" sqref="G27"/>
    </sheetView>
  </sheetViews>
  <sheetFormatPr defaultColWidth="9.140625" defaultRowHeight="15"/>
  <cols>
    <col min="1" max="1" width="42.00390625" style="39" customWidth="1"/>
    <col min="2" max="2" width="13.8515625" style="39" customWidth="1"/>
    <col min="3" max="3" width="10.00390625" style="39" customWidth="1"/>
    <col min="4" max="4" width="14.421875" style="39" customWidth="1"/>
    <col min="5" max="5" width="8.57421875" style="39" customWidth="1"/>
    <col min="6" max="16384" width="9.140625" style="39" customWidth="1"/>
  </cols>
  <sheetData>
    <row r="1" ht="18.75">
      <c r="A1" s="115" t="s">
        <v>414</v>
      </c>
    </row>
    <row r="2" ht="15.75" customHeight="1" thickBot="1"/>
    <row r="3" spans="1:5" ht="18.75" customHeight="1">
      <c r="A3" s="456" t="s">
        <v>255</v>
      </c>
      <c r="B3" s="459" t="s">
        <v>226</v>
      </c>
      <c r="C3" s="460"/>
      <c r="D3" s="461" t="s">
        <v>225</v>
      </c>
      <c r="E3" s="462"/>
    </row>
    <row r="4" spans="1:5" ht="33.75" customHeight="1" thickBot="1">
      <c r="A4" s="457"/>
      <c r="B4" s="223" t="s">
        <v>246</v>
      </c>
      <c r="C4" s="224" t="s">
        <v>127</v>
      </c>
      <c r="D4" s="225" t="s">
        <v>246</v>
      </c>
      <c r="E4" s="224" t="s">
        <v>127</v>
      </c>
    </row>
    <row r="5" spans="1:5" ht="15" customHeight="1">
      <c r="A5" s="226" t="s">
        <v>173</v>
      </c>
      <c r="B5" s="227">
        <v>11400</v>
      </c>
      <c r="C5" s="228">
        <v>9.057323322607557</v>
      </c>
      <c r="D5" s="229">
        <v>6859</v>
      </c>
      <c r="E5" s="230">
        <v>13.31095111490617</v>
      </c>
    </row>
    <row r="6" spans="1:5" ht="15.75">
      <c r="A6" s="231" t="s">
        <v>174</v>
      </c>
      <c r="B6" s="232">
        <v>1141</v>
      </c>
      <c r="C6" s="233">
        <v>0.9065268343065983</v>
      </c>
      <c r="D6" s="234">
        <v>523</v>
      </c>
      <c r="E6" s="235">
        <v>1.0149624483300665</v>
      </c>
    </row>
    <row r="7" spans="1:5" ht="15.75">
      <c r="A7" s="231" t="s">
        <v>175</v>
      </c>
      <c r="B7" s="232">
        <v>32043</v>
      </c>
      <c r="C7" s="233">
        <v>25.458229054939817</v>
      </c>
      <c r="D7" s="234">
        <v>12659</v>
      </c>
      <c r="E7" s="235">
        <v>24.566748821052222</v>
      </c>
    </row>
    <row r="8" spans="1:5" ht="15.75">
      <c r="A8" s="231" t="s">
        <v>176</v>
      </c>
      <c r="B8" s="232">
        <v>22326</v>
      </c>
      <c r="C8" s="233">
        <v>17.738052675485637</v>
      </c>
      <c r="D8" s="234">
        <v>6840</v>
      </c>
      <c r="E8" s="235">
        <v>13.274078674144658</v>
      </c>
    </row>
    <row r="9" spans="1:5" ht="15.75">
      <c r="A9" s="231" t="s">
        <v>177</v>
      </c>
      <c r="B9" s="232">
        <v>890</v>
      </c>
      <c r="C9" s="233">
        <v>0.7071068208000636</v>
      </c>
      <c r="D9" s="234">
        <v>299</v>
      </c>
      <c r="E9" s="235">
        <v>0.5802557782995983</v>
      </c>
    </row>
    <row r="10" spans="1:5" ht="15.75">
      <c r="A10" s="231" t="s">
        <v>178</v>
      </c>
      <c r="B10" s="232">
        <v>6014</v>
      </c>
      <c r="C10" s="233">
        <v>4.778135303698407</v>
      </c>
      <c r="D10" s="234">
        <v>1975</v>
      </c>
      <c r="E10" s="235">
        <v>3.8327931844204235</v>
      </c>
    </row>
    <row r="11" spans="1:5" ht="15.75">
      <c r="A11" s="231" t="s">
        <v>179</v>
      </c>
      <c r="B11" s="232">
        <v>11382</v>
      </c>
      <c r="C11" s="233">
        <v>9.043022285782385</v>
      </c>
      <c r="D11" s="234">
        <v>2951</v>
      </c>
      <c r="E11" s="235">
        <v>5.726872246696035</v>
      </c>
    </row>
    <row r="12" spans="1:5" ht="15.75">
      <c r="A12" s="231" t="s">
        <v>180</v>
      </c>
      <c r="B12" s="232">
        <v>4208</v>
      </c>
      <c r="C12" s="233">
        <v>3.3432646089063676</v>
      </c>
      <c r="D12" s="234">
        <v>1813</v>
      </c>
      <c r="E12" s="235">
        <v>3.5184071105591026</v>
      </c>
    </row>
    <row r="13" spans="1:5" ht="15.75">
      <c r="A13" s="231" t="s">
        <v>181</v>
      </c>
      <c r="B13" s="232">
        <v>14974</v>
      </c>
      <c r="C13" s="233">
        <v>11.896873634449609</v>
      </c>
      <c r="D13" s="234">
        <v>7669</v>
      </c>
      <c r="E13" s="235">
        <v>14.882881484212774</v>
      </c>
    </row>
    <row r="14" spans="1:5" ht="30.75">
      <c r="A14" s="231" t="s">
        <v>182</v>
      </c>
      <c r="B14" s="232">
        <v>2250</v>
      </c>
      <c r="C14" s="233">
        <v>1.787629603146228</v>
      </c>
      <c r="D14" s="234">
        <v>1162</v>
      </c>
      <c r="E14" s="235">
        <v>2.2550408507830544</v>
      </c>
    </row>
    <row r="15" spans="1:5" ht="15.75">
      <c r="A15" s="231" t="s">
        <v>183</v>
      </c>
      <c r="B15" s="232">
        <v>2449</v>
      </c>
      <c r="C15" s="233">
        <v>1.945735510268939</v>
      </c>
      <c r="D15" s="234">
        <v>1143</v>
      </c>
      <c r="E15" s="235">
        <v>2.218168410021541</v>
      </c>
    </row>
    <row r="16" spans="1:5" ht="15.75">
      <c r="A16" s="231" t="s">
        <v>184</v>
      </c>
      <c r="B16" s="232">
        <v>955</v>
      </c>
      <c r="C16" s="233">
        <v>0.7587494537798435</v>
      </c>
      <c r="D16" s="234">
        <v>292</v>
      </c>
      <c r="E16" s="235">
        <v>0.5666711948611461</v>
      </c>
    </row>
    <row r="17" spans="1:5" ht="15.75">
      <c r="A17" s="231" t="s">
        <v>185</v>
      </c>
      <c r="B17" s="232">
        <v>3727</v>
      </c>
      <c r="C17" s="233">
        <v>2.961109124855996</v>
      </c>
      <c r="D17" s="234">
        <v>3033</v>
      </c>
      <c r="E17" s="235">
        <v>5.886005938403618</v>
      </c>
    </row>
    <row r="18" spans="1:5" ht="15.75">
      <c r="A18" s="231" t="s">
        <v>256</v>
      </c>
      <c r="B18" s="232">
        <v>12105</v>
      </c>
      <c r="C18" s="233">
        <v>9.617447264926707</v>
      </c>
      <c r="D18" s="234">
        <v>4310</v>
      </c>
      <c r="E18" s="235">
        <v>8.36422208853267</v>
      </c>
    </row>
    <row r="19" spans="1:5" ht="16.5" thickBot="1">
      <c r="A19" s="236" t="s">
        <v>132</v>
      </c>
      <c r="B19" s="237">
        <v>125865</v>
      </c>
      <c r="C19" s="238">
        <v>99.99920549795414</v>
      </c>
      <c r="D19" s="239">
        <v>51529</v>
      </c>
      <c r="E19" s="240">
        <v>100</v>
      </c>
    </row>
    <row r="20" ht="15">
      <c r="A20" s="124" t="s">
        <v>35</v>
      </c>
    </row>
    <row r="21" ht="12" customHeight="1"/>
    <row r="22" spans="1:5" ht="26.25" customHeight="1">
      <c r="A22" s="458" t="s">
        <v>257</v>
      </c>
      <c r="B22" s="458"/>
      <c r="C22" s="458"/>
      <c r="D22" s="458"/>
      <c r="E22" s="458"/>
    </row>
    <row r="23" spans="1:5" ht="19.5" customHeight="1">
      <c r="A23" s="454" t="s">
        <v>417</v>
      </c>
      <c r="B23" s="455"/>
      <c r="C23" s="455"/>
      <c r="D23" s="455"/>
      <c r="E23" s="455"/>
    </row>
    <row r="24" spans="1:5" ht="15">
      <c r="A24" s="455"/>
      <c r="B24" s="455"/>
      <c r="C24" s="455"/>
      <c r="D24" s="455"/>
      <c r="E24" s="455"/>
    </row>
    <row r="25" spans="1:5" ht="15">
      <c r="A25" s="455"/>
      <c r="B25" s="455"/>
      <c r="C25" s="455"/>
      <c r="D25" s="455"/>
      <c r="E25" s="455"/>
    </row>
    <row r="26" spans="1:5" ht="11.25" customHeight="1">
      <c r="A26" s="455"/>
      <c r="B26" s="455"/>
      <c r="C26" s="455"/>
      <c r="D26" s="455"/>
      <c r="E26" s="455"/>
    </row>
    <row r="27" spans="1:5" ht="15">
      <c r="A27" s="455"/>
      <c r="B27" s="455"/>
      <c r="C27" s="455"/>
      <c r="D27" s="455"/>
      <c r="E27" s="455"/>
    </row>
    <row r="28" spans="1:5" ht="15">
      <c r="A28" s="455"/>
      <c r="B28" s="455"/>
      <c r="C28" s="455"/>
      <c r="D28" s="455"/>
      <c r="E28" s="455"/>
    </row>
    <row r="29" spans="1:5" ht="15">
      <c r="A29" s="455"/>
      <c r="B29" s="455"/>
      <c r="C29" s="455"/>
      <c r="D29" s="455"/>
      <c r="E29" s="455"/>
    </row>
    <row r="32" ht="15">
      <c r="A32" s="159" t="s">
        <v>408</v>
      </c>
    </row>
  </sheetData>
  <sheetProtection/>
  <mergeCells count="5">
    <mergeCell ref="A23:E29"/>
    <mergeCell ref="A3:A4"/>
    <mergeCell ref="A22:E22"/>
    <mergeCell ref="B3:C3"/>
    <mergeCell ref="D3:E3"/>
  </mergeCells>
  <hyperlinks>
    <hyperlink ref="A32" location="Contents!A1" display="Return to contents page"/>
  </hyperlinks>
  <printOptions/>
  <pageMargins left="0.7" right="0.7" top="0.75" bottom="0.75" header="0.3" footer="0.3"/>
  <pageSetup fitToHeight="1" fitToWidth="1"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A1:D17"/>
  <sheetViews>
    <sheetView zoomScalePageLayoutView="0" workbookViewId="0" topLeftCell="A1">
      <selection activeCell="A17" sqref="A17"/>
    </sheetView>
  </sheetViews>
  <sheetFormatPr defaultColWidth="9.140625" defaultRowHeight="15"/>
  <cols>
    <col min="2" max="2" width="10.8515625" style="0" customWidth="1"/>
    <col min="3" max="3" width="11.7109375" style="0" customWidth="1"/>
    <col min="4" max="4" width="12.140625" style="0" customWidth="1"/>
  </cols>
  <sheetData>
    <row r="1" spans="1:4" ht="15">
      <c r="A1" s="2" t="s">
        <v>156</v>
      </c>
      <c r="B1" s="3"/>
      <c r="C1" s="3"/>
      <c r="D1" s="3"/>
    </row>
    <row r="2" spans="1:4" ht="15">
      <c r="A2" s="6"/>
      <c r="B2" s="4"/>
      <c r="C2" s="4"/>
      <c r="D2" s="4"/>
    </row>
    <row r="3" spans="1:4" ht="15" customHeight="1">
      <c r="A3" s="447" t="s">
        <v>140</v>
      </c>
      <c r="B3" s="463" t="s">
        <v>129</v>
      </c>
      <c r="C3" s="463" t="s">
        <v>154</v>
      </c>
      <c r="D3" s="463" t="s">
        <v>155</v>
      </c>
    </row>
    <row r="4" spans="1:4" ht="25.5" customHeight="1">
      <c r="A4" s="448"/>
      <c r="B4" s="464"/>
      <c r="C4" s="465"/>
      <c r="D4" s="464"/>
    </row>
    <row r="5" spans="1:4" ht="15">
      <c r="A5" s="7"/>
      <c r="B5" s="8"/>
      <c r="C5" s="8"/>
      <c r="D5" s="8"/>
    </row>
    <row r="6" spans="1:4" ht="15">
      <c r="A6" s="3"/>
      <c r="B6" s="9"/>
      <c r="C6" s="9"/>
      <c r="D6" s="9"/>
    </row>
    <row r="7" spans="1:4" ht="15">
      <c r="A7" s="16" t="s">
        <v>141</v>
      </c>
      <c r="B7" s="10">
        <v>53710</v>
      </c>
      <c r="C7" s="10">
        <v>24466</v>
      </c>
      <c r="D7" s="10">
        <v>14478</v>
      </c>
    </row>
    <row r="8" spans="1:4" ht="15">
      <c r="A8" s="16" t="s">
        <v>142</v>
      </c>
      <c r="B8" s="10">
        <v>6204</v>
      </c>
      <c r="C8" s="10">
        <v>1272</v>
      </c>
      <c r="D8" s="10">
        <v>2025</v>
      </c>
    </row>
    <row r="9" spans="1:4" ht="15">
      <c r="A9" s="16" t="s">
        <v>143</v>
      </c>
      <c r="B9" s="10">
        <v>6568</v>
      </c>
      <c r="C9" s="10">
        <v>752</v>
      </c>
      <c r="D9" s="10">
        <v>2204</v>
      </c>
    </row>
    <row r="10" spans="1:4" ht="15">
      <c r="A10" s="16" t="s">
        <v>144</v>
      </c>
      <c r="B10" s="10">
        <v>9812</v>
      </c>
      <c r="C10" s="10">
        <v>727</v>
      </c>
      <c r="D10" s="10">
        <v>3226</v>
      </c>
    </row>
    <row r="11" spans="1:4" ht="15">
      <c r="A11" s="16" t="s">
        <v>145</v>
      </c>
      <c r="B11" s="10">
        <v>11262</v>
      </c>
      <c r="C11" s="10">
        <v>706</v>
      </c>
      <c r="D11" s="10">
        <v>3077</v>
      </c>
    </row>
    <row r="12" spans="1:4" ht="15">
      <c r="A12" s="16"/>
      <c r="B12" s="10"/>
      <c r="C12" s="10"/>
      <c r="D12" s="10"/>
    </row>
    <row r="13" spans="1:4" ht="15">
      <c r="A13" s="13" t="s">
        <v>132</v>
      </c>
      <c r="B13" s="14">
        <f>SUM(B7:B12)</f>
        <v>87556</v>
      </c>
      <c r="C13" s="14">
        <v>27922</v>
      </c>
      <c r="D13" s="14">
        <v>25011</v>
      </c>
    </row>
    <row r="14" spans="1:4" ht="15">
      <c r="A14" s="4"/>
      <c r="B14" s="4"/>
      <c r="C14" s="4"/>
      <c r="D14" s="4"/>
    </row>
    <row r="17" ht="15">
      <c r="A17" t="s">
        <v>229</v>
      </c>
    </row>
  </sheetData>
  <sheetProtection/>
  <mergeCells count="4">
    <mergeCell ref="A3:A4"/>
    <mergeCell ref="B3:B4"/>
    <mergeCell ref="C3:C4"/>
    <mergeCell ref="D3:D4"/>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T47"/>
  <sheetViews>
    <sheetView zoomScalePageLayoutView="0" workbookViewId="0" topLeftCell="A1">
      <selection activeCell="F19" sqref="F19"/>
    </sheetView>
  </sheetViews>
  <sheetFormatPr defaultColWidth="9.140625" defaultRowHeight="15"/>
  <cols>
    <col min="1" max="1" width="12.28125" style="39" customWidth="1"/>
    <col min="2" max="2" width="8.7109375" style="39" customWidth="1"/>
    <col min="3" max="3" width="6.28125" style="39" customWidth="1"/>
    <col min="4" max="4" width="10.421875" style="39" customWidth="1"/>
    <col min="5" max="5" width="6.28125" style="39" customWidth="1"/>
    <col min="6" max="6" width="8.7109375" style="39" customWidth="1"/>
    <col min="7" max="7" width="6.28125" style="39" customWidth="1"/>
    <col min="8" max="8" width="8.00390625" style="39" customWidth="1"/>
    <col min="9" max="9" width="12.140625" style="39" customWidth="1"/>
    <col min="10" max="10" width="8.7109375" style="39" customWidth="1"/>
    <col min="11" max="11" width="6.28125" style="39" customWidth="1"/>
    <col min="12" max="12" width="10.140625" style="39" customWidth="1"/>
    <col min="13" max="13" width="6.28125" style="39" customWidth="1"/>
    <col min="14" max="14" width="8.7109375" style="39" customWidth="1"/>
    <col min="15" max="15" width="5.57421875" style="39" customWidth="1"/>
    <col min="16" max="16384" width="9.140625" style="39" customWidth="1"/>
  </cols>
  <sheetData>
    <row r="1" ht="18">
      <c r="A1" s="131" t="s">
        <v>385</v>
      </c>
    </row>
    <row r="3" spans="1:15" ht="15.75">
      <c r="A3" s="115" t="s">
        <v>263</v>
      </c>
      <c r="B3" s="38"/>
      <c r="C3" s="38"/>
      <c r="D3" s="38"/>
      <c r="E3" s="38"/>
      <c r="F3" s="38"/>
      <c r="G3" s="38"/>
      <c r="I3" s="115" t="s">
        <v>239</v>
      </c>
      <c r="J3" s="38"/>
      <c r="K3" s="38"/>
      <c r="L3" s="38"/>
      <c r="M3" s="38"/>
      <c r="N3" s="38"/>
      <c r="O3" s="38"/>
    </row>
    <row r="4" spans="1:15" ht="15.75" customHeight="1" thickBot="1">
      <c r="A4" s="37" t="s">
        <v>280</v>
      </c>
      <c r="B4" s="42"/>
      <c r="C4" s="42"/>
      <c r="D4" s="42"/>
      <c r="E4" s="42"/>
      <c r="F4" s="42"/>
      <c r="G4" s="42"/>
      <c r="I4" s="37" t="s">
        <v>281</v>
      </c>
      <c r="J4" s="42"/>
      <c r="K4" s="42"/>
      <c r="L4" s="42"/>
      <c r="M4" s="42"/>
      <c r="N4" s="42"/>
      <c r="O4" s="42"/>
    </row>
    <row r="5" spans="1:15" ht="15" customHeight="1">
      <c r="A5" s="472" t="s">
        <v>149</v>
      </c>
      <c r="B5" s="466" t="s">
        <v>122</v>
      </c>
      <c r="C5" s="466"/>
      <c r="D5" s="466" t="s">
        <v>134</v>
      </c>
      <c r="E5" s="467"/>
      <c r="F5" s="466" t="s">
        <v>124</v>
      </c>
      <c r="G5" s="469"/>
      <c r="H5" s="154"/>
      <c r="I5" s="472" t="s">
        <v>149</v>
      </c>
      <c r="J5" s="466" t="s">
        <v>122</v>
      </c>
      <c r="K5" s="466"/>
      <c r="L5" s="466" t="s">
        <v>134</v>
      </c>
      <c r="M5" s="467"/>
      <c r="N5" s="466" t="s">
        <v>124</v>
      </c>
      <c r="O5" s="469"/>
    </row>
    <row r="6" spans="1:15" ht="22.5" customHeight="1">
      <c r="A6" s="473"/>
      <c r="B6" s="470"/>
      <c r="C6" s="470"/>
      <c r="D6" s="468"/>
      <c r="E6" s="468"/>
      <c r="F6" s="470"/>
      <c r="G6" s="471"/>
      <c r="H6" s="154"/>
      <c r="I6" s="473"/>
      <c r="J6" s="470"/>
      <c r="K6" s="470"/>
      <c r="L6" s="468"/>
      <c r="M6" s="468"/>
      <c r="N6" s="470"/>
      <c r="O6" s="471"/>
    </row>
    <row r="7" spans="1:15" ht="15.75">
      <c r="A7" s="391"/>
      <c r="B7" s="392"/>
      <c r="C7" s="392"/>
      <c r="D7" s="392"/>
      <c r="E7" s="392"/>
      <c r="F7" s="392"/>
      <c r="G7" s="393"/>
      <c r="H7" s="154"/>
      <c r="I7" s="391"/>
      <c r="J7" s="392"/>
      <c r="K7" s="392"/>
      <c r="L7" s="392"/>
      <c r="M7" s="392"/>
      <c r="N7" s="392"/>
      <c r="O7" s="393"/>
    </row>
    <row r="8" spans="1:15" ht="15.75">
      <c r="A8" s="394"/>
      <c r="B8" s="407" t="s">
        <v>126</v>
      </c>
      <c r="C8" s="407" t="s">
        <v>127</v>
      </c>
      <c r="D8" s="407" t="s">
        <v>128</v>
      </c>
      <c r="E8" s="407" t="s">
        <v>127</v>
      </c>
      <c r="F8" s="407" t="s">
        <v>126</v>
      </c>
      <c r="G8" s="408" t="s">
        <v>127</v>
      </c>
      <c r="H8" s="409"/>
      <c r="I8" s="410"/>
      <c r="J8" s="407" t="s">
        <v>126</v>
      </c>
      <c r="K8" s="407" t="s">
        <v>127</v>
      </c>
      <c r="L8" s="407" t="s">
        <v>128</v>
      </c>
      <c r="M8" s="407" t="s">
        <v>127</v>
      </c>
      <c r="N8" s="407" t="s">
        <v>126</v>
      </c>
      <c r="O8" s="408" t="s">
        <v>127</v>
      </c>
    </row>
    <row r="9" spans="1:15" ht="15.75">
      <c r="A9" s="395" t="s">
        <v>150</v>
      </c>
      <c r="B9" s="221">
        <v>95</v>
      </c>
      <c r="C9" s="396">
        <v>0.9</v>
      </c>
      <c r="D9" s="221">
        <v>15381</v>
      </c>
      <c r="E9" s="396">
        <v>12.2</v>
      </c>
      <c r="F9" s="221">
        <v>514</v>
      </c>
      <c r="G9" s="397">
        <v>35.3</v>
      </c>
      <c r="H9" s="154"/>
      <c r="I9" s="395" t="s">
        <v>150</v>
      </c>
      <c r="J9" s="220">
        <v>61</v>
      </c>
      <c r="K9" s="396">
        <v>1.4</v>
      </c>
      <c r="L9" s="220">
        <v>11058</v>
      </c>
      <c r="M9" s="396">
        <v>16.7</v>
      </c>
      <c r="N9" s="220">
        <v>8</v>
      </c>
      <c r="O9" s="397">
        <v>1.8</v>
      </c>
    </row>
    <row r="10" spans="1:15" ht="15.75">
      <c r="A10" s="395" t="s">
        <v>151</v>
      </c>
      <c r="B10" s="221">
        <v>522</v>
      </c>
      <c r="C10" s="396">
        <v>4.8</v>
      </c>
      <c r="D10" s="221">
        <v>29840</v>
      </c>
      <c r="E10" s="396">
        <v>23.7</v>
      </c>
      <c r="F10" s="221">
        <v>47</v>
      </c>
      <c r="G10" s="397">
        <v>3.2</v>
      </c>
      <c r="H10" s="154"/>
      <c r="I10" s="395" t="s">
        <v>151</v>
      </c>
      <c r="J10" s="220">
        <v>269</v>
      </c>
      <c r="K10" s="396">
        <v>5.9</v>
      </c>
      <c r="L10" s="220">
        <v>15327</v>
      </c>
      <c r="M10" s="396">
        <v>23.1</v>
      </c>
      <c r="N10" s="220">
        <v>35</v>
      </c>
      <c r="O10" s="397">
        <v>7.6</v>
      </c>
    </row>
    <row r="11" spans="1:15" ht="15.75">
      <c r="A11" s="395" t="s">
        <v>152</v>
      </c>
      <c r="B11" s="221">
        <v>809</v>
      </c>
      <c r="C11" s="396">
        <v>7.4</v>
      </c>
      <c r="D11" s="221">
        <v>22397</v>
      </c>
      <c r="E11" s="396">
        <v>17.8</v>
      </c>
      <c r="F11" s="221">
        <v>75</v>
      </c>
      <c r="G11" s="397">
        <v>5.1</v>
      </c>
      <c r="H11" s="154"/>
      <c r="I11" s="395" t="s">
        <v>152</v>
      </c>
      <c r="J11" s="220">
        <v>470</v>
      </c>
      <c r="K11" s="396">
        <v>10.3</v>
      </c>
      <c r="L11" s="220">
        <v>12826</v>
      </c>
      <c r="M11" s="396">
        <v>19.3</v>
      </c>
      <c r="N11" s="220">
        <v>70</v>
      </c>
      <c r="O11" s="397">
        <v>15.1</v>
      </c>
    </row>
    <row r="12" spans="1:15" ht="15.75">
      <c r="A12" s="395" t="s">
        <v>153</v>
      </c>
      <c r="B12" s="221">
        <v>2993</v>
      </c>
      <c r="C12" s="396">
        <v>27.4</v>
      </c>
      <c r="D12" s="221">
        <v>34607</v>
      </c>
      <c r="E12" s="396">
        <v>27.5</v>
      </c>
      <c r="F12" s="221">
        <v>281</v>
      </c>
      <c r="G12" s="397">
        <v>19.3</v>
      </c>
      <c r="H12" s="154"/>
      <c r="I12" s="395" t="s">
        <v>153</v>
      </c>
      <c r="J12" s="220">
        <v>1698</v>
      </c>
      <c r="K12" s="396">
        <v>37.3</v>
      </c>
      <c r="L12" s="220">
        <v>19519</v>
      </c>
      <c r="M12" s="396">
        <v>29.4</v>
      </c>
      <c r="N12" s="220">
        <v>206</v>
      </c>
      <c r="O12" s="397">
        <v>44.3</v>
      </c>
    </row>
    <row r="13" spans="1:15" ht="15.75">
      <c r="A13" s="395" t="s">
        <v>227</v>
      </c>
      <c r="B13" s="221">
        <v>6505</v>
      </c>
      <c r="C13" s="396">
        <v>59.5</v>
      </c>
      <c r="D13" s="221">
        <v>23641</v>
      </c>
      <c r="E13" s="396">
        <v>18.8</v>
      </c>
      <c r="F13" s="221">
        <v>541</v>
      </c>
      <c r="G13" s="397">
        <v>37.1</v>
      </c>
      <c r="H13" s="154"/>
      <c r="I13" s="395" t="s">
        <v>227</v>
      </c>
      <c r="J13" s="220">
        <v>2049</v>
      </c>
      <c r="K13" s="396">
        <v>45.1</v>
      </c>
      <c r="L13" s="220">
        <v>7575</v>
      </c>
      <c r="M13" s="396">
        <v>11.4</v>
      </c>
      <c r="N13" s="220">
        <v>144</v>
      </c>
      <c r="O13" s="397">
        <v>31.1</v>
      </c>
    </row>
    <row r="14" spans="1:15" ht="15.75">
      <c r="A14" s="398"/>
      <c r="B14" s="399"/>
      <c r="C14" s="400"/>
      <c r="D14" s="399"/>
      <c r="E14" s="400"/>
      <c r="F14" s="399"/>
      <c r="G14" s="401"/>
      <c r="H14" s="154"/>
      <c r="I14" s="398"/>
      <c r="J14" s="399"/>
      <c r="K14" s="400"/>
      <c r="L14" s="399"/>
      <c r="M14" s="400"/>
      <c r="N14" s="399"/>
      <c r="O14" s="401"/>
    </row>
    <row r="15" spans="1:15" ht="15.75">
      <c r="A15" s="398"/>
      <c r="B15" s="399"/>
      <c r="C15" s="402"/>
      <c r="D15" s="399"/>
      <c r="E15" s="400"/>
      <c r="F15" s="399"/>
      <c r="G15" s="403"/>
      <c r="H15" s="154"/>
      <c r="I15" s="398"/>
      <c r="J15" s="399"/>
      <c r="K15" s="402"/>
      <c r="L15" s="399"/>
      <c r="M15" s="400"/>
      <c r="N15" s="399"/>
      <c r="O15" s="403"/>
    </row>
    <row r="16" spans="1:15" ht="16.5" thickBot="1">
      <c r="A16" s="404" t="s">
        <v>132</v>
      </c>
      <c r="B16" s="405">
        <f aca="true" t="shared" si="0" ref="B16:G16">SUM(B9:B13)</f>
        <v>10924</v>
      </c>
      <c r="C16" s="405">
        <f t="shared" si="0"/>
        <v>100</v>
      </c>
      <c r="D16" s="405">
        <f t="shared" si="0"/>
        <v>125866</v>
      </c>
      <c r="E16" s="405">
        <f t="shared" si="0"/>
        <v>100</v>
      </c>
      <c r="F16" s="405">
        <f t="shared" si="0"/>
        <v>1458</v>
      </c>
      <c r="G16" s="406">
        <f t="shared" si="0"/>
        <v>100</v>
      </c>
      <c r="H16" s="154"/>
      <c r="I16" s="404" t="s">
        <v>132</v>
      </c>
      <c r="J16" s="405">
        <f aca="true" t="shared" si="1" ref="J16:O16">SUM(J9:J13)</f>
        <v>4547</v>
      </c>
      <c r="K16" s="405">
        <f t="shared" si="1"/>
        <v>100</v>
      </c>
      <c r="L16" s="405">
        <f t="shared" si="1"/>
        <v>66305</v>
      </c>
      <c r="M16" s="405">
        <f t="shared" si="1"/>
        <v>99.9</v>
      </c>
      <c r="N16" s="405">
        <f t="shared" si="1"/>
        <v>463</v>
      </c>
      <c r="O16" s="406">
        <f t="shared" si="1"/>
        <v>99.9</v>
      </c>
    </row>
    <row r="17" spans="1:15" ht="15">
      <c r="A17" s="45" t="s">
        <v>388</v>
      </c>
      <c r="B17" s="42"/>
      <c r="C17" s="42"/>
      <c r="D17" s="42"/>
      <c r="E17" s="42"/>
      <c r="F17" s="42"/>
      <c r="G17" s="42"/>
      <c r="I17" s="51" t="s">
        <v>389</v>
      </c>
      <c r="J17" s="42"/>
      <c r="K17" s="42"/>
      <c r="L17" s="42"/>
      <c r="M17" s="42"/>
      <c r="N17" s="42"/>
      <c r="O17" s="42"/>
    </row>
    <row r="18" spans="1:20" ht="15">
      <c r="A18" s="65" t="s">
        <v>418</v>
      </c>
      <c r="B18" s="42"/>
      <c r="C18" s="42"/>
      <c r="D18" s="42"/>
      <c r="E18" s="42"/>
      <c r="F18" s="42"/>
      <c r="G18" s="42"/>
      <c r="H18" s="52"/>
      <c r="I18" s="65" t="s">
        <v>258</v>
      </c>
      <c r="J18" s="52"/>
      <c r="K18" s="52"/>
      <c r="L18" s="52"/>
      <c r="M18" s="52"/>
      <c r="N18" s="52"/>
      <c r="O18" s="52"/>
      <c r="P18" s="52"/>
      <c r="Q18" s="52"/>
      <c r="R18" s="52"/>
      <c r="S18" s="52"/>
      <c r="T18" s="52"/>
    </row>
    <row r="19" spans="1:20" ht="15">
      <c r="A19" s="41"/>
      <c r="B19" s="42"/>
      <c r="C19" s="42"/>
      <c r="D19" s="42"/>
      <c r="E19" s="42"/>
      <c r="F19" s="42"/>
      <c r="G19" s="42"/>
      <c r="H19" s="52"/>
      <c r="I19" s="52"/>
      <c r="J19" s="52"/>
      <c r="K19" s="52"/>
      <c r="L19" s="52"/>
      <c r="M19" s="52"/>
      <c r="N19" s="52"/>
      <c r="O19" s="52"/>
      <c r="P19" s="52"/>
      <c r="Q19" s="52"/>
      <c r="R19" s="52"/>
      <c r="S19" s="52"/>
      <c r="T19" s="52"/>
    </row>
    <row r="20" spans="1:20" ht="15">
      <c r="A20" s="53"/>
      <c r="B20" s="40"/>
      <c r="C20" s="40"/>
      <c r="D20" s="40"/>
      <c r="E20" s="40"/>
      <c r="F20" s="40"/>
      <c r="G20" s="40"/>
      <c r="H20" s="52"/>
      <c r="I20" s="52"/>
      <c r="J20" s="52"/>
      <c r="K20" s="52"/>
      <c r="L20" s="52"/>
      <c r="M20" s="52"/>
      <c r="N20" s="52"/>
      <c r="O20" s="52"/>
      <c r="P20" s="52"/>
      <c r="Q20" s="52"/>
      <c r="R20" s="52"/>
      <c r="S20" s="52"/>
      <c r="T20" s="52"/>
    </row>
    <row r="21" spans="1:20" ht="15">
      <c r="A21" s="51" t="s">
        <v>244</v>
      </c>
      <c r="E21" s="56"/>
      <c r="F21" s="56"/>
      <c r="G21" s="56"/>
      <c r="H21" s="52"/>
      <c r="I21" s="52"/>
      <c r="J21" s="52"/>
      <c r="K21" s="52"/>
      <c r="L21" s="52"/>
      <c r="M21" s="52"/>
      <c r="N21" s="52"/>
      <c r="O21" s="52"/>
      <c r="P21" s="52"/>
      <c r="Q21" s="52"/>
      <c r="R21" s="52"/>
      <c r="S21" s="52"/>
      <c r="T21" s="52"/>
    </row>
    <row r="22" spans="1:20" ht="15">
      <c r="A22" s="51" t="s">
        <v>245</v>
      </c>
      <c r="E22" s="44"/>
      <c r="F22" s="58"/>
      <c r="G22" s="44"/>
      <c r="H22" s="52"/>
      <c r="I22" s="52"/>
      <c r="J22" s="52"/>
      <c r="K22" s="52"/>
      <c r="L22" s="52"/>
      <c r="M22" s="52"/>
      <c r="N22" s="52"/>
      <c r="O22" s="52"/>
      <c r="P22" s="52"/>
      <c r="Q22" s="52"/>
      <c r="R22" s="52"/>
      <c r="S22" s="52"/>
      <c r="T22" s="52"/>
    </row>
    <row r="23" spans="1:20" ht="15">
      <c r="A23" s="98"/>
      <c r="E23" s="44"/>
      <c r="F23" s="58"/>
      <c r="G23" s="44"/>
      <c r="H23" s="52"/>
      <c r="I23" s="52"/>
      <c r="J23" s="52"/>
      <c r="K23" s="52"/>
      <c r="L23" s="52"/>
      <c r="M23" s="52"/>
      <c r="N23" s="52"/>
      <c r="O23" s="52"/>
      <c r="P23" s="52"/>
      <c r="Q23" s="52"/>
      <c r="R23" s="52"/>
      <c r="S23" s="52"/>
      <c r="T23" s="52"/>
    </row>
    <row r="24" spans="1:20" ht="15">
      <c r="A24" s="51"/>
      <c r="E24" s="44"/>
      <c r="F24" s="58"/>
      <c r="G24" s="44"/>
      <c r="H24" s="52"/>
      <c r="I24" s="52"/>
      <c r="J24" s="52"/>
      <c r="K24" s="52"/>
      <c r="L24" s="52"/>
      <c r="M24" s="52"/>
      <c r="N24" s="52"/>
      <c r="O24" s="52"/>
      <c r="P24" s="52"/>
      <c r="Q24" s="52"/>
      <c r="R24" s="52"/>
      <c r="S24" s="52"/>
      <c r="T24" s="52"/>
    </row>
    <row r="25" spans="1:20" ht="15">
      <c r="A25" s="57"/>
      <c r="B25" s="58"/>
      <c r="C25" s="44"/>
      <c r="D25" s="58"/>
      <c r="E25" s="44"/>
      <c r="F25" s="58"/>
      <c r="G25" s="44"/>
      <c r="H25" s="52"/>
      <c r="I25" s="52"/>
      <c r="J25" s="52"/>
      <c r="K25" s="52"/>
      <c r="L25" s="52"/>
      <c r="M25" s="52"/>
      <c r="N25" s="52"/>
      <c r="O25" s="52"/>
      <c r="P25" s="52"/>
      <c r="Q25" s="52"/>
      <c r="R25" s="52"/>
      <c r="S25" s="52"/>
      <c r="T25" s="52"/>
    </row>
    <row r="26" spans="1:20" ht="15">
      <c r="A26" s="159" t="s">
        <v>408</v>
      </c>
      <c r="B26" s="43"/>
      <c r="C26" s="44"/>
      <c r="D26" s="43"/>
      <c r="E26" s="44"/>
      <c r="F26" s="43"/>
      <c r="G26" s="44"/>
      <c r="H26" s="52"/>
      <c r="I26" s="52"/>
      <c r="J26" s="52"/>
      <c r="K26" s="52"/>
      <c r="L26" s="52"/>
      <c r="M26" s="52"/>
      <c r="N26" s="52"/>
      <c r="O26" s="52"/>
      <c r="P26" s="52"/>
      <c r="Q26" s="52"/>
      <c r="R26" s="52"/>
      <c r="S26" s="52"/>
      <c r="T26" s="52"/>
    </row>
    <row r="27" spans="1:20" ht="15">
      <c r="A27" s="57"/>
      <c r="B27" s="43"/>
      <c r="C27" s="45"/>
      <c r="D27" s="43"/>
      <c r="E27" s="44"/>
      <c r="F27" s="43"/>
      <c r="G27" s="45"/>
      <c r="H27" s="52"/>
      <c r="I27" s="52"/>
      <c r="J27" s="52"/>
      <c r="K27" s="52"/>
      <c r="L27" s="52"/>
      <c r="M27" s="52"/>
      <c r="N27" s="52"/>
      <c r="O27" s="52"/>
      <c r="P27" s="52"/>
      <c r="Q27" s="52"/>
      <c r="R27" s="52"/>
      <c r="S27" s="52"/>
      <c r="T27" s="52"/>
    </row>
    <row r="28" spans="1:20" ht="15">
      <c r="A28" s="59"/>
      <c r="B28" s="60"/>
      <c r="C28" s="60"/>
      <c r="D28" s="60"/>
      <c r="E28" s="60"/>
      <c r="F28" s="60"/>
      <c r="G28" s="60"/>
      <c r="H28" s="52"/>
      <c r="I28" s="52"/>
      <c r="J28" s="52"/>
      <c r="K28" s="52"/>
      <c r="L28" s="52"/>
      <c r="M28" s="52"/>
      <c r="N28" s="52"/>
      <c r="O28" s="52"/>
      <c r="P28" s="52"/>
      <c r="Q28" s="52"/>
      <c r="R28" s="52"/>
      <c r="S28" s="52"/>
      <c r="T28" s="52"/>
    </row>
    <row r="29" spans="1:20" ht="15">
      <c r="A29" s="42"/>
      <c r="B29" s="42"/>
      <c r="C29" s="42"/>
      <c r="D29" s="42"/>
      <c r="E29" s="42"/>
      <c r="F29" s="42"/>
      <c r="G29" s="42"/>
      <c r="H29" s="52"/>
      <c r="I29" s="52"/>
      <c r="J29" s="52"/>
      <c r="K29" s="52"/>
      <c r="L29" s="52"/>
      <c r="M29" s="52"/>
      <c r="N29" s="52"/>
      <c r="O29" s="52"/>
      <c r="P29" s="52"/>
      <c r="Q29" s="52"/>
      <c r="R29" s="52"/>
      <c r="S29" s="52"/>
      <c r="T29" s="52"/>
    </row>
    <row r="30" spans="1:20" ht="15">
      <c r="A30" s="52"/>
      <c r="B30" s="52"/>
      <c r="C30" s="52"/>
      <c r="D30" s="52"/>
      <c r="E30" s="52"/>
      <c r="F30" s="52"/>
      <c r="G30" s="52"/>
      <c r="H30" s="52"/>
      <c r="I30" s="52"/>
      <c r="J30" s="52"/>
      <c r="K30" s="52"/>
      <c r="L30" s="52"/>
      <c r="M30" s="52"/>
      <c r="N30" s="52"/>
      <c r="O30" s="52"/>
      <c r="P30" s="52"/>
      <c r="Q30" s="52"/>
      <c r="R30" s="52"/>
      <c r="S30" s="52"/>
      <c r="T30" s="52"/>
    </row>
    <row r="31" spans="1:20" ht="15">
      <c r="A31" s="52"/>
      <c r="B31" s="52"/>
      <c r="C31" s="52"/>
      <c r="D31" s="52"/>
      <c r="E31" s="52"/>
      <c r="F31" s="52"/>
      <c r="G31" s="52"/>
      <c r="H31" s="52"/>
      <c r="I31" s="52"/>
      <c r="J31" s="52"/>
      <c r="K31" s="52"/>
      <c r="L31" s="52"/>
      <c r="M31" s="52"/>
      <c r="N31" s="52"/>
      <c r="O31" s="52"/>
      <c r="P31" s="52"/>
      <c r="Q31" s="52"/>
      <c r="R31" s="52"/>
      <c r="S31" s="52"/>
      <c r="T31" s="52"/>
    </row>
    <row r="32" spans="1:20" ht="15">
      <c r="A32" s="61"/>
      <c r="B32" s="62"/>
      <c r="C32" s="62"/>
      <c r="D32" s="62"/>
      <c r="E32" s="62"/>
      <c r="F32" s="62"/>
      <c r="G32" s="62"/>
      <c r="H32" s="62"/>
      <c r="I32" s="52"/>
      <c r="J32" s="52"/>
      <c r="K32" s="52"/>
      <c r="L32" s="52"/>
      <c r="M32" s="52"/>
      <c r="N32" s="52"/>
      <c r="O32" s="52"/>
      <c r="P32" s="52"/>
      <c r="Q32" s="52"/>
      <c r="R32" s="52"/>
      <c r="S32" s="52"/>
      <c r="T32" s="52"/>
    </row>
    <row r="33" spans="1:20" ht="15">
      <c r="A33" s="59"/>
      <c r="B33" s="63"/>
      <c r="C33" s="63"/>
      <c r="D33" s="63"/>
      <c r="E33" s="63"/>
      <c r="F33" s="63"/>
      <c r="G33" s="63"/>
      <c r="H33" s="63"/>
      <c r="I33" s="52"/>
      <c r="J33" s="52"/>
      <c r="K33" s="52"/>
      <c r="L33" s="52"/>
      <c r="M33" s="52"/>
      <c r="N33" s="52"/>
      <c r="O33" s="52"/>
      <c r="P33" s="52"/>
      <c r="Q33" s="52"/>
      <c r="R33" s="52"/>
      <c r="S33" s="52"/>
      <c r="T33" s="52"/>
    </row>
    <row r="34" spans="1:20" ht="15">
      <c r="A34" s="57"/>
      <c r="B34" s="64"/>
      <c r="C34" s="64"/>
      <c r="D34" s="64"/>
      <c r="E34" s="64"/>
      <c r="F34" s="64"/>
      <c r="G34" s="64"/>
      <c r="H34" s="64"/>
      <c r="I34" s="52"/>
      <c r="J34" s="52"/>
      <c r="K34" s="52"/>
      <c r="L34" s="52"/>
      <c r="M34" s="52"/>
      <c r="N34" s="52"/>
      <c r="O34" s="52"/>
      <c r="P34" s="52"/>
      <c r="Q34" s="52"/>
      <c r="R34" s="52"/>
      <c r="S34" s="52"/>
      <c r="T34" s="52"/>
    </row>
    <row r="35" spans="1:20" ht="15">
      <c r="A35" s="57"/>
      <c r="B35" s="64"/>
      <c r="C35" s="64"/>
      <c r="D35" s="64"/>
      <c r="E35" s="64"/>
      <c r="F35" s="64"/>
      <c r="G35" s="64"/>
      <c r="H35" s="64"/>
      <c r="I35" s="52"/>
      <c r="J35" s="52"/>
      <c r="K35" s="52"/>
      <c r="L35" s="52"/>
      <c r="M35" s="52"/>
      <c r="N35" s="52"/>
      <c r="O35" s="52"/>
      <c r="P35" s="52"/>
      <c r="Q35" s="52"/>
      <c r="R35" s="52"/>
      <c r="S35" s="52"/>
      <c r="T35" s="52"/>
    </row>
    <row r="36" spans="1:20" ht="15">
      <c r="A36" s="57"/>
      <c r="B36" s="64"/>
      <c r="C36" s="64"/>
      <c r="D36" s="64"/>
      <c r="E36" s="64"/>
      <c r="F36" s="64"/>
      <c r="G36" s="64"/>
      <c r="H36" s="64"/>
      <c r="I36" s="52"/>
      <c r="J36" s="52"/>
      <c r="K36" s="52"/>
      <c r="L36" s="52"/>
      <c r="M36" s="52"/>
      <c r="N36" s="52"/>
      <c r="O36" s="52"/>
      <c r="P36" s="52"/>
      <c r="Q36" s="52"/>
      <c r="R36" s="52"/>
      <c r="S36" s="52"/>
      <c r="T36" s="52"/>
    </row>
    <row r="37" spans="1:20" ht="15">
      <c r="A37" s="57"/>
      <c r="B37" s="64"/>
      <c r="C37" s="64"/>
      <c r="D37" s="64"/>
      <c r="E37" s="64"/>
      <c r="F37" s="64"/>
      <c r="G37" s="64"/>
      <c r="H37" s="64"/>
      <c r="I37" s="52"/>
      <c r="J37" s="52"/>
      <c r="K37" s="52"/>
      <c r="L37" s="52"/>
      <c r="M37" s="52"/>
      <c r="N37" s="52"/>
      <c r="O37" s="52"/>
      <c r="P37" s="52"/>
      <c r="Q37" s="52"/>
      <c r="R37" s="52"/>
      <c r="S37" s="52"/>
      <c r="T37" s="52"/>
    </row>
    <row r="38" spans="1:20" ht="15">
      <c r="A38" s="57"/>
      <c r="B38" s="64"/>
      <c r="C38" s="64"/>
      <c r="D38" s="64"/>
      <c r="E38" s="64"/>
      <c r="F38" s="64"/>
      <c r="G38" s="64"/>
      <c r="H38" s="64"/>
      <c r="I38" s="52"/>
      <c r="J38" s="52"/>
      <c r="K38" s="52"/>
      <c r="L38" s="52"/>
      <c r="M38" s="52"/>
      <c r="N38" s="52"/>
      <c r="O38" s="52"/>
      <c r="P38" s="52"/>
      <c r="Q38" s="52"/>
      <c r="R38" s="52"/>
      <c r="S38" s="52"/>
      <c r="T38" s="52"/>
    </row>
    <row r="39" spans="2:8" ht="15">
      <c r="B39" s="55"/>
      <c r="C39" s="55"/>
      <c r="D39" s="55"/>
      <c r="E39" s="55"/>
      <c r="F39" s="55"/>
      <c r="G39" s="55"/>
      <c r="H39" s="55"/>
    </row>
    <row r="41" ht="15">
      <c r="A41" s="51"/>
    </row>
    <row r="42" ht="15">
      <c r="A42" s="98"/>
    </row>
    <row r="43" ht="15">
      <c r="A43" s="51"/>
    </row>
    <row r="44" ht="15">
      <c r="A44" s="98"/>
    </row>
    <row r="45" ht="15">
      <c r="A45" s="51"/>
    </row>
    <row r="46" ht="15">
      <c r="A46" s="98"/>
    </row>
    <row r="47" ht="15">
      <c r="A47" s="98"/>
    </row>
  </sheetData>
  <sheetProtection/>
  <mergeCells count="8">
    <mergeCell ref="L5:M6"/>
    <mergeCell ref="N5:O6"/>
    <mergeCell ref="A5:A6"/>
    <mergeCell ref="B5:C6"/>
    <mergeCell ref="D5:E6"/>
    <mergeCell ref="F5:G6"/>
    <mergeCell ref="I5:I6"/>
    <mergeCell ref="J5:K6"/>
  </mergeCells>
  <hyperlinks>
    <hyperlink ref="A26" location="Contents!A1" display="Return to contents page"/>
  </hyperlinks>
  <printOptions/>
  <pageMargins left="0.7" right="0.7" top="0.75" bottom="0.75" header="0.3" footer="0.3"/>
  <pageSetup horizontalDpi="600" verticalDpi="600" orientation="landscape" paperSize="9" scale="66" r:id="rId1"/>
</worksheet>
</file>

<file path=xl/worksheets/sheet16.xml><?xml version="1.0" encoding="utf-8"?>
<worksheet xmlns="http://schemas.openxmlformats.org/spreadsheetml/2006/main" xmlns:r="http://schemas.openxmlformats.org/officeDocument/2006/relationships">
  <dimension ref="A1:E45"/>
  <sheetViews>
    <sheetView zoomScalePageLayoutView="0" workbookViewId="0" topLeftCell="A1">
      <selection activeCell="A1" sqref="A1:E41"/>
    </sheetView>
  </sheetViews>
  <sheetFormatPr defaultColWidth="9.140625" defaultRowHeight="15"/>
  <cols>
    <col min="1" max="1" width="46.140625" style="68" customWidth="1"/>
    <col min="2" max="4" width="14.421875" style="67" customWidth="1"/>
    <col min="5" max="5" width="16.140625" style="67" customWidth="1"/>
    <col min="6" max="16384" width="9.140625" style="68" customWidth="1"/>
  </cols>
  <sheetData>
    <row r="1" ht="18">
      <c r="A1" s="411" t="s">
        <v>291</v>
      </c>
    </row>
    <row r="2" ht="12.75">
      <c r="A2" s="66"/>
    </row>
    <row r="3" ht="15.75">
      <c r="A3" s="117" t="s">
        <v>239</v>
      </c>
    </row>
    <row r="4" spans="1:5" ht="32.25" customHeight="1">
      <c r="A4" s="474" t="s">
        <v>283</v>
      </c>
      <c r="B4" s="475"/>
      <c r="C4" s="475"/>
      <c r="D4" s="475"/>
      <c r="E4" s="475"/>
    </row>
    <row r="5" spans="1:5" ht="14.25">
      <c r="A5" s="482" t="s">
        <v>267</v>
      </c>
      <c r="B5" s="481" t="s">
        <v>268</v>
      </c>
      <c r="C5" s="481"/>
      <c r="D5" s="481"/>
      <c r="E5" s="481"/>
    </row>
    <row r="6" spans="1:5" ht="28.5">
      <c r="A6" s="482"/>
      <c r="B6" s="241" t="s">
        <v>225</v>
      </c>
      <c r="C6" s="241" t="s">
        <v>269</v>
      </c>
      <c r="D6" s="241" t="s">
        <v>270</v>
      </c>
      <c r="E6" s="241" t="s">
        <v>132</v>
      </c>
    </row>
    <row r="7" spans="1:5" ht="15">
      <c r="A7" s="195" t="s">
        <v>225</v>
      </c>
      <c r="B7" s="242">
        <v>51529</v>
      </c>
      <c r="C7" s="242">
        <v>5548</v>
      </c>
      <c r="D7" s="194">
        <v>453</v>
      </c>
      <c r="E7" s="243">
        <v>57529</v>
      </c>
    </row>
    <row r="8" spans="1:5" ht="15">
      <c r="A8" s="195" t="s">
        <v>226</v>
      </c>
      <c r="B8" s="242">
        <v>2502</v>
      </c>
      <c r="C8" s="242">
        <v>1415</v>
      </c>
      <c r="D8" s="194">
        <v>68</v>
      </c>
      <c r="E8" s="243">
        <v>3985</v>
      </c>
    </row>
    <row r="9" spans="1:5" ht="15">
      <c r="A9" s="195" t="s">
        <v>270</v>
      </c>
      <c r="B9" s="194">
        <v>365</v>
      </c>
      <c r="C9" s="194">
        <v>112</v>
      </c>
      <c r="D9" s="242">
        <v>4314</v>
      </c>
      <c r="E9" s="243">
        <v>4791</v>
      </c>
    </row>
    <row r="10" spans="1:5" ht="15">
      <c r="A10" s="195" t="s">
        <v>132</v>
      </c>
      <c r="B10" s="243">
        <v>54396</v>
      </c>
      <c r="C10" s="243">
        <v>7075</v>
      </c>
      <c r="D10" s="243">
        <v>4834</v>
      </c>
      <c r="E10" s="243">
        <v>66306</v>
      </c>
    </row>
    <row r="11" ht="14.25" customHeight="1">
      <c r="A11" s="70" t="s">
        <v>29</v>
      </c>
    </row>
    <row r="12" ht="12.75">
      <c r="A12" s="69"/>
    </row>
    <row r="13" spans="1:5" ht="30" customHeight="1">
      <c r="A13" s="476" t="s">
        <v>284</v>
      </c>
      <c r="B13" s="477"/>
      <c r="C13" s="477"/>
      <c r="D13" s="477"/>
      <c r="E13" s="477"/>
    </row>
    <row r="14" spans="1:5" ht="16.5" customHeight="1">
      <c r="A14" s="482" t="s">
        <v>267</v>
      </c>
      <c r="B14" s="481" t="s">
        <v>268</v>
      </c>
      <c r="C14" s="481"/>
      <c r="D14" s="481"/>
      <c r="E14" s="481"/>
    </row>
    <row r="15" spans="1:5" ht="28.5">
      <c r="A15" s="482"/>
      <c r="B15" s="241" t="s">
        <v>225</v>
      </c>
      <c r="C15" s="241" t="s">
        <v>269</v>
      </c>
      <c r="D15" s="241" t="s">
        <v>270</v>
      </c>
      <c r="E15" s="241" t="s">
        <v>132</v>
      </c>
    </row>
    <row r="16" spans="1:5" ht="15">
      <c r="A16" s="195" t="s">
        <v>225</v>
      </c>
      <c r="B16" s="242">
        <v>1962</v>
      </c>
      <c r="C16" s="194">
        <v>781</v>
      </c>
      <c r="D16" s="194">
        <v>159</v>
      </c>
      <c r="E16" s="243">
        <v>2902</v>
      </c>
    </row>
    <row r="17" spans="1:5" ht="15">
      <c r="A17" s="195" t="s">
        <v>226</v>
      </c>
      <c r="B17" s="194">
        <v>392</v>
      </c>
      <c r="C17" s="194">
        <v>152</v>
      </c>
      <c r="D17" s="194">
        <v>33</v>
      </c>
      <c r="E17" s="244">
        <v>577</v>
      </c>
    </row>
    <row r="18" spans="1:5" ht="15">
      <c r="A18" s="195" t="s">
        <v>270</v>
      </c>
      <c r="B18" s="194">
        <v>136</v>
      </c>
      <c r="C18" s="194">
        <v>30</v>
      </c>
      <c r="D18" s="194">
        <v>902</v>
      </c>
      <c r="E18" s="243">
        <v>1068</v>
      </c>
    </row>
    <row r="19" spans="1:5" ht="15">
      <c r="A19" s="195" t="s">
        <v>132</v>
      </c>
      <c r="B19" s="243">
        <v>2489</v>
      </c>
      <c r="C19" s="244">
        <v>963</v>
      </c>
      <c r="D19" s="243">
        <v>1095</v>
      </c>
      <c r="E19" s="243">
        <v>4547</v>
      </c>
    </row>
    <row r="20" ht="13.5" customHeight="1">
      <c r="A20" s="70" t="s">
        <v>391</v>
      </c>
    </row>
    <row r="21" ht="13.5" customHeight="1">
      <c r="A21" s="70"/>
    </row>
    <row r="22" ht="13.5" customHeight="1">
      <c r="A22" s="70"/>
    </row>
    <row r="23" ht="15.75">
      <c r="A23" s="125" t="s">
        <v>263</v>
      </c>
    </row>
    <row r="24" spans="1:5" ht="30" customHeight="1">
      <c r="A24" s="478" t="s">
        <v>285</v>
      </c>
      <c r="B24" s="479"/>
      <c r="C24" s="479"/>
      <c r="D24" s="479"/>
      <c r="E24" s="479"/>
    </row>
    <row r="25" spans="1:5" ht="14.25">
      <c r="A25" s="480" t="s">
        <v>267</v>
      </c>
      <c r="B25" s="481" t="s">
        <v>268</v>
      </c>
      <c r="C25" s="481"/>
      <c r="D25" s="481"/>
      <c r="E25" s="481"/>
    </row>
    <row r="26" spans="1:5" ht="28.5">
      <c r="A26" s="480"/>
      <c r="B26" s="241" t="s">
        <v>225</v>
      </c>
      <c r="C26" s="241" t="s">
        <v>269</v>
      </c>
      <c r="D26" s="241" t="s">
        <v>270</v>
      </c>
      <c r="E26" s="241" t="s">
        <v>132</v>
      </c>
    </row>
    <row r="27" spans="1:5" ht="15">
      <c r="A27" s="195" t="s">
        <v>225</v>
      </c>
      <c r="B27" s="194">
        <v>624</v>
      </c>
      <c r="C27" s="242">
        <v>1079</v>
      </c>
      <c r="D27" s="194">
        <v>92</v>
      </c>
      <c r="E27" s="243">
        <v>1795</v>
      </c>
    </row>
    <row r="28" spans="1:5" ht="15">
      <c r="A28" s="195" t="s">
        <v>226</v>
      </c>
      <c r="B28" s="242">
        <v>1627</v>
      </c>
      <c r="C28" s="242">
        <v>118357</v>
      </c>
      <c r="D28" s="242">
        <v>1237</v>
      </c>
      <c r="E28" s="243">
        <v>121221</v>
      </c>
    </row>
    <row r="29" spans="1:5" ht="15">
      <c r="A29" s="195" t="s">
        <v>270</v>
      </c>
      <c r="B29" s="194">
        <v>82</v>
      </c>
      <c r="C29" s="242">
        <v>1370</v>
      </c>
      <c r="D29" s="242">
        <v>1392</v>
      </c>
      <c r="E29" s="243">
        <v>2844</v>
      </c>
    </row>
    <row r="30" spans="1:5" ht="15">
      <c r="A30" s="195" t="s">
        <v>132</v>
      </c>
      <c r="B30" s="243">
        <v>2333</v>
      </c>
      <c r="C30" s="243">
        <v>120806</v>
      </c>
      <c r="D30" s="243">
        <v>2721</v>
      </c>
      <c r="E30" s="243">
        <v>125860</v>
      </c>
    </row>
    <row r="31" ht="15" customHeight="1">
      <c r="A31" s="72" t="s">
        <v>388</v>
      </c>
    </row>
    <row r="32" ht="12.75">
      <c r="A32" s="69"/>
    </row>
    <row r="33" ht="12.75">
      <c r="A33" s="69"/>
    </row>
    <row r="34" spans="1:5" ht="30.75" customHeight="1">
      <c r="A34" s="483" t="s">
        <v>282</v>
      </c>
      <c r="B34" s="484"/>
      <c r="C34" s="484"/>
      <c r="D34" s="484"/>
      <c r="E34" s="484"/>
    </row>
    <row r="35" spans="1:5" ht="14.25">
      <c r="A35" s="480" t="s">
        <v>267</v>
      </c>
      <c r="B35" s="481" t="s">
        <v>268</v>
      </c>
      <c r="C35" s="481"/>
      <c r="D35" s="481"/>
      <c r="E35" s="481"/>
    </row>
    <row r="36" spans="1:5" ht="28.5">
      <c r="A36" s="480"/>
      <c r="B36" s="241" t="s">
        <v>225</v>
      </c>
      <c r="C36" s="241" t="s">
        <v>269</v>
      </c>
      <c r="D36" s="241" t="s">
        <v>270</v>
      </c>
      <c r="E36" s="241" t="s">
        <v>132</v>
      </c>
    </row>
    <row r="37" spans="1:5" ht="15">
      <c r="A37" s="195" t="s">
        <v>225</v>
      </c>
      <c r="B37" s="194">
        <v>36</v>
      </c>
      <c r="C37" s="194">
        <v>182</v>
      </c>
      <c r="D37" s="194">
        <v>56</v>
      </c>
      <c r="E37" s="244">
        <v>274</v>
      </c>
    </row>
    <row r="38" spans="1:5" ht="15">
      <c r="A38" s="195" t="s">
        <v>226</v>
      </c>
      <c r="B38" s="194">
        <v>283</v>
      </c>
      <c r="C38" s="242">
        <v>8195</v>
      </c>
      <c r="D38" s="194">
        <v>842</v>
      </c>
      <c r="E38" s="243">
        <v>9320</v>
      </c>
    </row>
    <row r="39" spans="1:5" ht="15">
      <c r="A39" s="195" t="s">
        <v>270</v>
      </c>
      <c r="B39" s="194">
        <v>45</v>
      </c>
      <c r="C39" s="194">
        <v>731</v>
      </c>
      <c r="D39" s="194">
        <v>554</v>
      </c>
      <c r="E39" s="243">
        <v>1330</v>
      </c>
    </row>
    <row r="40" spans="1:5" ht="15">
      <c r="A40" s="195" t="s">
        <v>132</v>
      </c>
      <c r="B40" s="244">
        <v>364</v>
      </c>
      <c r="C40" s="243">
        <v>9108</v>
      </c>
      <c r="D40" s="243">
        <v>1452</v>
      </c>
      <c r="E40" s="243">
        <v>10924</v>
      </c>
    </row>
    <row r="41" ht="12.75">
      <c r="A41" s="71" t="s">
        <v>388</v>
      </c>
    </row>
    <row r="45" ht="12.75">
      <c r="A45" s="159" t="s">
        <v>408</v>
      </c>
    </row>
  </sheetData>
  <sheetProtection/>
  <mergeCells count="12">
    <mergeCell ref="B14:E14"/>
    <mergeCell ref="A34:E34"/>
    <mergeCell ref="A4:E4"/>
    <mergeCell ref="A13:E13"/>
    <mergeCell ref="A24:E24"/>
    <mergeCell ref="A25:A26"/>
    <mergeCell ref="B25:E25"/>
    <mergeCell ref="A35:A36"/>
    <mergeCell ref="B35:E35"/>
    <mergeCell ref="A5:A6"/>
    <mergeCell ref="B5:E5"/>
    <mergeCell ref="A14:A15"/>
  </mergeCells>
  <hyperlinks>
    <hyperlink ref="A45" location="Contents!A1" display="Return to contents page"/>
  </hyperlinks>
  <printOptions/>
  <pageMargins left="0.75" right="0.75" top="1" bottom="1" header="0.5" footer="0.5"/>
  <pageSetup horizontalDpi="600" verticalDpi="600" orientation="portrait" scale="84" r:id="rId1"/>
</worksheet>
</file>

<file path=xl/worksheets/sheet17.xml><?xml version="1.0" encoding="utf-8"?>
<worksheet xmlns="http://schemas.openxmlformats.org/spreadsheetml/2006/main" xmlns:r="http://schemas.openxmlformats.org/officeDocument/2006/relationships">
  <dimension ref="A1:L43"/>
  <sheetViews>
    <sheetView zoomScalePageLayoutView="0" workbookViewId="0" topLeftCell="A1">
      <selection activeCell="A1" sqref="A1:J2"/>
    </sheetView>
  </sheetViews>
  <sheetFormatPr defaultColWidth="9.140625" defaultRowHeight="15"/>
  <cols>
    <col min="1" max="1" width="28.140625" style="39" customWidth="1"/>
    <col min="2" max="3" width="9.28125" style="39" bestFit="1" customWidth="1"/>
    <col min="4" max="4" width="9.421875" style="39" bestFit="1" customWidth="1"/>
    <col min="5" max="8" width="9.28125" style="39" bestFit="1" customWidth="1"/>
    <col min="9" max="9" width="9.140625" style="39" customWidth="1"/>
    <col min="10" max="10" width="9.8515625" style="39" bestFit="1" customWidth="1"/>
    <col min="11" max="16384" width="9.140625" style="39" customWidth="1"/>
  </cols>
  <sheetData>
    <row r="1" spans="1:10" ht="21.75" customHeight="1">
      <c r="A1" s="429" t="s">
        <v>64</v>
      </c>
      <c r="B1" s="432"/>
      <c r="C1" s="432"/>
      <c r="D1" s="432"/>
      <c r="E1" s="432"/>
      <c r="F1" s="432"/>
      <c r="G1" s="432"/>
      <c r="H1" s="432"/>
      <c r="I1" s="432"/>
      <c r="J1" s="432"/>
    </row>
    <row r="2" spans="1:10" ht="15">
      <c r="A2" s="432"/>
      <c r="B2" s="432"/>
      <c r="C2" s="432"/>
      <c r="D2" s="432"/>
      <c r="E2" s="432"/>
      <c r="F2" s="432"/>
      <c r="G2" s="432"/>
      <c r="H2" s="432"/>
      <c r="I2" s="432"/>
      <c r="J2" s="432"/>
    </row>
    <row r="3" spans="1:10" ht="15">
      <c r="A3" s="413"/>
      <c r="B3" s="413"/>
      <c r="C3" s="413"/>
      <c r="D3" s="413"/>
      <c r="E3" s="413"/>
      <c r="F3" s="413"/>
      <c r="G3" s="413"/>
      <c r="H3" s="413"/>
      <c r="I3" s="413"/>
      <c r="J3" s="413"/>
    </row>
    <row r="4" spans="1:10" ht="15.75">
      <c r="A4" s="245" t="s">
        <v>286</v>
      </c>
      <c r="B4" s="104"/>
      <c r="C4" s="104"/>
      <c r="D4" s="104"/>
      <c r="E4" s="104"/>
      <c r="F4" s="104"/>
      <c r="G4" s="104"/>
      <c r="H4" s="104"/>
      <c r="I4" s="104"/>
      <c r="J4" s="104"/>
    </row>
    <row r="5" spans="1:10" ht="15">
      <c r="A5" s="105"/>
      <c r="B5" s="485" t="s">
        <v>240</v>
      </c>
      <c r="C5" s="485"/>
      <c r="D5" s="485"/>
      <c r="E5" s="485"/>
      <c r="F5" s="485"/>
      <c r="G5" s="485"/>
      <c r="H5" s="485"/>
      <c r="I5" s="485"/>
      <c r="J5" s="485"/>
    </row>
    <row r="6" spans="1:10" ht="51.75">
      <c r="A6" s="106" t="s">
        <v>233</v>
      </c>
      <c r="B6" s="107" t="s">
        <v>222</v>
      </c>
      <c r="C6" s="107" t="s">
        <v>232</v>
      </c>
      <c r="D6" s="107" t="s">
        <v>259</v>
      </c>
      <c r="E6" s="107" t="s">
        <v>260</v>
      </c>
      <c r="F6" s="107" t="s">
        <v>261</v>
      </c>
      <c r="G6" s="107" t="s">
        <v>262</v>
      </c>
      <c r="H6" s="107" t="s">
        <v>263</v>
      </c>
      <c r="I6" s="107" t="s">
        <v>264</v>
      </c>
      <c r="J6" s="108" t="s">
        <v>132</v>
      </c>
    </row>
    <row r="7" spans="1:10" ht="15">
      <c r="A7" s="105" t="s">
        <v>222</v>
      </c>
      <c r="B7" s="109">
        <v>6254.36766</v>
      </c>
      <c r="C7" s="109">
        <v>1544.66677</v>
      </c>
      <c r="D7" s="109">
        <v>1921.91179</v>
      </c>
      <c r="E7" s="109">
        <v>497.81291</v>
      </c>
      <c r="F7" s="109">
        <v>1501.41974</v>
      </c>
      <c r="G7" s="109" t="s">
        <v>265</v>
      </c>
      <c r="H7" s="109">
        <v>689.4113100000001</v>
      </c>
      <c r="I7" s="109" t="s">
        <v>265</v>
      </c>
      <c r="J7" s="110">
        <v>12448.205039999999</v>
      </c>
    </row>
    <row r="8" spans="1:10" ht="15">
      <c r="A8" s="105" t="s">
        <v>232</v>
      </c>
      <c r="B8" s="109">
        <v>1570.80809</v>
      </c>
      <c r="C8" s="109">
        <v>3103.3149900000003</v>
      </c>
      <c r="D8" s="109">
        <v>1379.6773400000002</v>
      </c>
      <c r="E8" s="109">
        <v>169.08805999999998</v>
      </c>
      <c r="F8" s="109">
        <v>415.2567</v>
      </c>
      <c r="G8" s="109" t="s">
        <v>265</v>
      </c>
      <c r="H8" s="109">
        <v>350.85181</v>
      </c>
      <c r="I8" s="109" t="s">
        <v>265</v>
      </c>
      <c r="J8" s="110">
        <v>7055.039579999998</v>
      </c>
    </row>
    <row r="9" spans="1:10" ht="15">
      <c r="A9" s="105" t="s">
        <v>259</v>
      </c>
      <c r="B9" s="109">
        <v>1778.73219</v>
      </c>
      <c r="C9" s="109">
        <v>2008.04404</v>
      </c>
      <c r="D9" s="109">
        <v>7321.701020000003</v>
      </c>
      <c r="E9" s="109">
        <v>1059.23133</v>
      </c>
      <c r="F9" s="109">
        <v>1311.19445</v>
      </c>
      <c r="G9" s="109" t="s">
        <v>265</v>
      </c>
      <c r="H9" s="109">
        <v>984.73699</v>
      </c>
      <c r="I9" s="109" t="s">
        <v>265</v>
      </c>
      <c r="J9" s="110">
        <v>14589.787500000006</v>
      </c>
    </row>
    <row r="10" spans="1:10" ht="15">
      <c r="A10" s="105" t="s">
        <v>260</v>
      </c>
      <c r="B10" s="109">
        <v>356.3076</v>
      </c>
      <c r="C10" s="109">
        <v>246.92591000000002</v>
      </c>
      <c r="D10" s="109">
        <v>381.27945</v>
      </c>
      <c r="E10" s="109">
        <v>3919.76672</v>
      </c>
      <c r="F10" s="109">
        <v>418.75853</v>
      </c>
      <c r="G10" s="109" t="s">
        <v>265</v>
      </c>
      <c r="H10" s="109">
        <v>617.04228</v>
      </c>
      <c r="I10" s="109" t="s">
        <v>265</v>
      </c>
      <c r="J10" s="110">
        <v>5999.194780000002</v>
      </c>
    </row>
    <row r="11" spans="1:10" ht="15">
      <c r="A11" s="105" t="s">
        <v>261</v>
      </c>
      <c r="B11" s="109">
        <v>1331.95442</v>
      </c>
      <c r="C11" s="109">
        <v>529.70926</v>
      </c>
      <c r="D11" s="109">
        <v>2320.08545</v>
      </c>
      <c r="E11" s="109">
        <v>589.86616</v>
      </c>
      <c r="F11" s="109">
        <v>9597.198120000003</v>
      </c>
      <c r="G11" s="109" t="s">
        <v>265</v>
      </c>
      <c r="H11" s="109">
        <v>2905.54546</v>
      </c>
      <c r="I11" s="109" t="s">
        <v>265</v>
      </c>
      <c r="J11" s="110">
        <v>17437.242500000004</v>
      </c>
    </row>
    <row r="12" spans="1:10" ht="15">
      <c r="A12" s="105" t="s">
        <v>262</v>
      </c>
      <c r="B12" s="109" t="s">
        <v>265</v>
      </c>
      <c r="C12" s="109" t="s">
        <v>265</v>
      </c>
      <c r="D12" s="109">
        <v>208.69745999999998</v>
      </c>
      <c r="E12" s="109" t="s">
        <v>265</v>
      </c>
      <c r="F12" s="109" t="s">
        <v>265</v>
      </c>
      <c r="G12" s="109">
        <v>4267.11914</v>
      </c>
      <c r="H12" s="109" t="s">
        <v>265</v>
      </c>
      <c r="I12" s="109" t="s">
        <v>265</v>
      </c>
      <c r="J12" s="110">
        <v>4729.95687</v>
      </c>
    </row>
    <row r="13" spans="1:10" ht="15">
      <c r="A13" s="111" t="s">
        <v>263</v>
      </c>
      <c r="B13" s="109">
        <v>357.83356</v>
      </c>
      <c r="C13" s="109">
        <v>374.86447</v>
      </c>
      <c r="D13" s="109">
        <v>465.16866</v>
      </c>
      <c r="E13" s="109">
        <v>184.54307999999997</v>
      </c>
      <c r="F13" s="109">
        <v>1119.91093</v>
      </c>
      <c r="G13" s="109" t="s">
        <v>265</v>
      </c>
      <c r="H13" s="109">
        <v>1415.3776699999999</v>
      </c>
      <c r="I13" s="109" t="s">
        <v>265</v>
      </c>
      <c r="J13" s="110">
        <v>3985.2122200000003</v>
      </c>
    </row>
    <row r="14" spans="1:10" ht="15">
      <c r="A14" s="112" t="s">
        <v>264</v>
      </c>
      <c r="B14" s="109" t="s">
        <v>265</v>
      </c>
      <c r="C14" s="109" t="s">
        <v>265</v>
      </c>
      <c r="D14" s="109" t="s">
        <v>265</v>
      </c>
      <c r="E14" s="109" t="s">
        <v>265</v>
      </c>
      <c r="F14" s="109" t="s">
        <v>265</v>
      </c>
      <c r="G14" s="109" t="s">
        <v>265</v>
      </c>
      <c r="H14" s="109" t="s">
        <v>265</v>
      </c>
      <c r="I14" s="109" t="s">
        <v>265</v>
      </c>
      <c r="J14" s="110" t="s">
        <v>265</v>
      </c>
    </row>
    <row r="15" spans="1:10" ht="15">
      <c r="A15" s="113" t="s">
        <v>132</v>
      </c>
      <c r="B15" s="110">
        <v>11706.142189999999</v>
      </c>
      <c r="C15" s="110">
        <v>7849.676769999998</v>
      </c>
      <c r="D15" s="110">
        <v>13998.521170000002</v>
      </c>
      <c r="E15" s="110">
        <v>6426.303460000001</v>
      </c>
      <c r="F15" s="110">
        <v>14415.636320000001</v>
      </c>
      <c r="G15" s="110">
        <v>4757.253559999999</v>
      </c>
      <c r="H15" s="110">
        <v>7074.960099999999</v>
      </c>
      <c r="I15" s="110" t="s">
        <v>265</v>
      </c>
      <c r="J15" s="110">
        <v>66305.54789</v>
      </c>
    </row>
    <row r="16" spans="1:10" ht="15">
      <c r="A16" s="102" t="s">
        <v>367</v>
      </c>
      <c r="B16" s="114"/>
      <c r="C16" s="114"/>
      <c r="D16" s="114"/>
      <c r="E16" s="114"/>
      <c r="F16" s="114"/>
      <c r="G16" s="114"/>
      <c r="H16" s="114"/>
      <c r="I16" s="114"/>
      <c r="J16" s="114"/>
    </row>
    <row r="17" spans="1:10" ht="15">
      <c r="A17" s="103" t="s">
        <v>390</v>
      </c>
      <c r="B17" s="114"/>
      <c r="C17" s="114"/>
      <c r="D17" s="114"/>
      <c r="E17" s="114"/>
      <c r="F17" s="114"/>
      <c r="G17" s="114"/>
      <c r="H17" s="114"/>
      <c r="I17" s="114"/>
      <c r="J17" s="114"/>
    </row>
    <row r="18" spans="1:10" ht="15">
      <c r="A18" s="104"/>
      <c r="B18" s="104"/>
      <c r="C18" s="104"/>
      <c r="D18" s="104"/>
      <c r="E18" s="104"/>
      <c r="F18" s="104"/>
      <c r="G18" s="104"/>
      <c r="H18" s="104"/>
      <c r="I18" s="104"/>
      <c r="J18" s="104"/>
    </row>
    <row r="19" spans="1:10" ht="15.75">
      <c r="A19" s="245" t="s">
        <v>287</v>
      </c>
      <c r="B19" s="104"/>
      <c r="C19" s="104"/>
      <c r="D19" s="104"/>
      <c r="E19" s="104"/>
      <c r="F19" s="104"/>
      <c r="G19" s="104"/>
      <c r="H19" s="104"/>
      <c r="I19" s="104"/>
      <c r="J19" s="104"/>
    </row>
    <row r="20" spans="1:10" ht="15">
      <c r="A20" s="105"/>
      <c r="B20" s="485" t="s">
        <v>240</v>
      </c>
      <c r="C20" s="485"/>
      <c r="D20" s="485"/>
      <c r="E20" s="485"/>
      <c r="F20" s="485"/>
      <c r="G20" s="485"/>
      <c r="H20" s="485"/>
      <c r="I20" s="485"/>
      <c r="J20" s="485"/>
    </row>
    <row r="21" spans="1:10" ht="51.75">
      <c r="A21" s="106" t="s">
        <v>233</v>
      </c>
      <c r="B21" s="107" t="s">
        <v>222</v>
      </c>
      <c r="C21" s="107" t="s">
        <v>232</v>
      </c>
      <c r="D21" s="107" t="s">
        <v>259</v>
      </c>
      <c r="E21" s="107" t="s">
        <v>260</v>
      </c>
      <c r="F21" s="107" t="s">
        <v>261</v>
      </c>
      <c r="G21" s="107" t="s">
        <v>262</v>
      </c>
      <c r="H21" s="107" t="s">
        <v>263</v>
      </c>
      <c r="I21" s="107" t="s">
        <v>264</v>
      </c>
      <c r="J21" s="108" t="s">
        <v>132</v>
      </c>
    </row>
    <row r="22" spans="1:10" ht="15">
      <c r="A22" s="105" t="s">
        <v>222</v>
      </c>
      <c r="B22" s="109">
        <v>88.58854387000001</v>
      </c>
      <c r="C22" s="109">
        <v>25.02741641</v>
      </c>
      <c r="D22" s="109">
        <v>72.88677383</v>
      </c>
      <c r="E22" s="109">
        <v>42.39572203</v>
      </c>
      <c r="F22" s="109">
        <v>123.09500687</v>
      </c>
      <c r="G22" s="109" t="s">
        <v>265</v>
      </c>
      <c r="H22" s="109">
        <v>129.31414816</v>
      </c>
      <c r="I22" s="109" t="s">
        <v>265</v>
      </c>
      <c r="J22" s="110">
        <v>497.44905879</v>
      </c>
    </row>
    <row r="23" spans="1:10" ht="15">
      <c r="A23" s="105" t="s">
        <v>232</v>
      </c>
      <c r="B23" s="109">
        <v>29.211233099999998</v>
      </c>
      <c r="C23" s="109">
        <v>95.06204646</v>
      </c>
      <c r="D23" s="109">
        <v>39.74352033000001</v>
      </c>
      <c r="E23" s="109">
        <v>15.873000379999999</v>
      </c>
      <c r="F23" s="109">
        <v>28.1576124</v>
      </c>
      <c r="G23" s="109" t="s">
        <v>265</v>
      </c>
      <c r="H23" s="109">
        <v>73.22529096</v>
      </c>
      <c r="I23" s="109" t="s">
        <v>265</v>
      </c>
      <c r="J23" s="110">
        <v>311.67114964</v>
      </c>
    </row>
    <row r="24" spans="1:10" ht="15">
      <c r="A24" s="105" t="s">
        <v>259</v>
      </c>
      <c r="B24" s="109">
        <v>61.758083430000006</v>
      </c>
      <c r="C24" s="109">
        <v>64.64320473000001</v>
      </c>
      <c r="D24" s="109">
        <v>245.21430285</v>
      </c>
      <c r="E24" s="109">
        <v>83.44402043000001</v>
      </c>
      <c r="F24" s="109">
        <v>77.70017227999998</v>
      </c>
      <c r="G24" s="109" t="s">
        <v>265</v>
      </c>
      <c r="H24" s="109">
        <v>203.03138325</v>
      </c>
      <c r="I24" s="109" t="s">
        <v>265</v>
      </c>
      <c r="J24" s="110">
        <v>774.5017778600001</v>
      </c>
    </row>
    <row r="25" spans="1:10" ht="15">
      <c r="A25" s="105" t="s">
        <v>260</v>
      </c>
      <c r="B25" s="109">
        <v>39.44114114</v>
      </c>
      <c r="C25" s="109">
        <v>24.33162466</v>
      </c>
      <c r="D25" s="109">
        <v>27.216828189999998</v>
      </c>
      <c r="E25" s="109">
        <v>141.10824304000002</v>
      </c>
      <c r="F25" s="109">
        <v>26.09495032</v>
      </c>
      <c r="G25" s="109" t="s">
        <v>265</v>
      </c>
      <c r="H25" s="109">
        <v>53.87276756</v>
      </c>
      <c r="I25" s="109" t="s">
        <v>265</v>
      </c>
      <c r="J25" s="110">
        <v>330.12687755</v>
      </c>
    </row>
    <row r="26" spans="1:10" ht="15">
      <c r="A26" s="105" t="s">
        <v>261</v>
      </c>
      <c r="B26" s="109">
        <v>96.92695298999999</v>
      </c>
      <c r="C26" s="109">
        <v>36.51245263999999</v>
      </c>
      <c r="D26" s="109">
        <v>122.56522917999999</v>
      </c>
      <c r="E26" s="109">
        <v>48.96230894</v>
      </c>
      <c r="F26" s="109">
        <v>305.9429516899999</v>
      </c>
      <c r="G26" s="109" t="s">
        <v>265</v>
      </c>
      <c r="H26" s="109">
        <v>321.17360310999993</v>
      </c>
      <c r="I26" s="109" t="s">
        <v>265</v>
      </c>
      <c r="J26" s="110">
        <v>987.75615199</v>
      </c>
    </row>
    <row r="27" spans="1:10" ht="15">
      <c r="A27" s="105" t="s">
        <v>262</v>
      </c>
      <c r="B27" s="109" t="s">
        <v>265</v>
      </c>
      <c r="C27" s="109" t="s">
        <v>265</v>
      </c>
      <c r="D27" s="109">
        <v>59.4285232</v>
      </c>
      <c r="E27" s="109" t="s">
        <v>265</v>
      </c>
      <c r="F27" s="109" t="s">
        <v>265</v>
      </c>
      <c r="G27" s="109">
        <v>889.4818213999998</v>
      </c>
      <c r="H27" s="109" t="s">
        <v>265</v>
      </c>
      <c r="I27" s="109" t="s">
        <v>265</v>
      </c>
      <c r="J27" s="110">
        <v>1045.8049216599998</v>
      </c>
    </row>
    <row r="28" spans="1:10" ht="15">
      <c r="A28" s="111" t="s">
        <v>263</v>
      </c>
      <c r="B28" s="109">
        <v>56.87147569</v>
      </c>
      <c r="C28" s="109">
        <v>61.073817930000004</v>
      </c>
      <c r="D28" s="109">
        <v>92.3294532</v>
      </c>
      <c r="E28" s="109">
        <v>27.120679420000002</v>
      </c>
      <c r="F28" s="109">
        <v>154.57947078</v>
      </c>
      <c r="G28" s="109" t="s">
        <v>265</v>
      </c>
      <c r="H28" s="109">
        <v>152.20036772999998</v>
      </c>
      <c r="I28" s="109" t="s">
        <v>265</v>
      </c>
      <c r="J28" s="110">
        <v>577.4704719700001</v>
      </c>
    </row>
    <row r="29" spans="1:10" ht="15">
      <c r="A29" s="112" t="s">
        <v>264</v>
      </c>
      <c r="B29" s="109" t="s">
        <v>265</v>
      </c>
      <c r="C29" s="109" t="s">
        <v>265</v>
      </c>
      <c r="D29" s="109" t="s">
        <v>265</v>
      </c>
      <c r="E29" s="109" t="s">
        <v>265</v>
      </c>
      <c r="F29" s="109" t="s">
        <v>265</v>
      </c>
      <c r="G29" s="109" t="s">
        <v>265</v>
      </c>
      <c r="H29" s="109" t="s">
        <v>265</v>
      </c>
      <c r="I29" s="109" t="s">
        <v>265</v>
      </c>
      <c r="J29" s="110" t="s">
        <v>265</v>
      </c>
    </row>
    <row r="30" spans="1:10" ht="15">
      <c r="A30" s="113" t="s">
        <v>132</v>
      </c>
      <c r="B30" s="110">
        <v>405.47156472</v>
      </c>
      <c r="C30" s="110">
        <v>322.99363541</v>
      </c>
      <c r="D30" s="110">
        <v>659.3846307800001</v>
      </c>
      <c r="E30" s="110">
        <v>361.12819344</v>
      </c>
      <c r="F30" s="110">
        <v>740.5021326299999</v>
      </c>
      <c r="G30" s="110">
        <v>1058.71350066</v>
      </c>
      <c r="H30" s="110">
        <v>963.19644694</v>
      </c>
      <c r="I30" s="110" t="s">
        <v>265</v>
      </c>
      <c r="J30" s="110">
        <v>4547.25163829</v>
      </c>
    </row>
    <row r="31" ht="15">
      <c r="A31" s="102" t="s">
        <v>367</v>
      </c>
    </row>
    <row r="32" ht="15">
      <c r="A32" s="103" t="s">
        <v>390</v>
      </c>
    </row>
    <row r="33" spans="1:12" ht="15">
      <c r="A33" s="486" t="s">
        <v>373</v>
      </c>
      <c r="B33" s="486"/>
      <c r="C33" s="486"/>
      <c r="D33" s="486"/>
      <c r="E33" s="486"/>
      <c r="F33" s="486"/>
      <c r="G33" s="486"/>
      <c r="H33" s="486"/>
      <c r="I33" s="486"/>
      <c r="J33" s="486"/>
      <c r="K33" s="486"/>
      <c r="L33" s="486"/>
    </row>
    <row r="34" spans="1:12" ht="15">
      <c r="A34" s="486"/>
      <c r="B34" s="486"/>
      <c r="C34" s="486"/>
      <c r="D34" s="486"/>
      <c r="E34" s="486"/>
      <c r="F34" s="486"/>
      <c r="G34" s="486"/>
      <c r="H34" s="486"/>
      <c r="I34" s="486"/>
      <c r="J34" s="486"/>
      <c r="K34" s="486"/>
      <c r="L34" s="486"/>
    </row>
    <row r="35" s="52" customFormat="1" ht="11.25" customHeight="1">
      <c r="A35" s="65" t="s">
        <v>368</v>
      </c>
    </row>
    <row r="36" s="52" customFormat="1" ht="11.25" customHeight="1">
      <c r="A36" s="65" t="s">
        <v>369</v>
      </c>
    </row>
    <row r="37" s="52" customFormat="1" ht="11.25" customHeight="1">
      <c r="A37" s="65" t="s">
        <v>370</v>
      </c>
    </row>
    <row r="38" s="52" customFormat="1" ht="11.25" customHeight="1">
      <c r="A38" s="65" t="s">
        <v>371</v>
      </c>
    </row>
    <row r="39" s="52" customFormat="1" ht="11.25" customHeight="1">
      <c r="A39" s="65" t="s">
        <v>372</v>
      </c>
    </row>
    <row r="43" ht="15">
      <c r="A43" s="159" t="s">
        <v>408</v>
      </c>
    </row>
  </sheetData>
  <sheetProtection/>
  <mergeCells count="4">
    <mergeCell ref="B5:J5"/>
    <mergeCell ref="B20:J20"/>
    <mergeCell ref="A33:L34"/>
    <mergeCell ref="A1:J2"/>
  </mergeCells>
  <hyperlinks>
    <hyperlink ref="A43" location="Contents!A1" display="Return to contents page"/>
  </hyperlinks>
  <printOptions/>
  <pageMargins left="0.75" right="0.75" top="1" bottom="1" header="0.5" footer="0.5"/>
  <pageSetup horizontalDpi="600" verticalDpi="600" orientation="landscape" scale="72" r:id="rId1"/>
</worksheet>
</file>

<file path=xl/worksheets/sheet18.xml><?xml version="1.0" encoding="utf-8"?>
<worksheet xmlns="http://schemas.openxmlformats.org/spreadsheetml/2006/main" xmlns:r="http://schemas.openxmlformats.org/officeDocument/2006/relationships">
  <dimension ref="A1:L49"/>
  <sheetViews>
    <sheetView zoomScalePageLayoutView="0" workbookViewId="0" topLeftCell="A1">
      <selection activeCell="A1" sqref="A1:L2"/>
    </sheetView>
  </sheetViews>
  <sheetFormatPr defaultColWidth="9.140625" defaultRowHeight="15"/>
  <cols>
    <col min="1" max="1" width="18.7109375" style="52" customWidth="1"/>
    <col min="2" max="3" width="9.28125" style="52" bestFit="1" customWidth="1"/>
    <col min="4" max="4" width="9.421875" style="52" bestFit="1" customWidth="1"/>
    <col min="5" max="7" width="9.28125" style="52" bestFit="1" customWidth="1"/>
    <col min="8" max="8" width="9.421875" style="52" bestFit="1" customWidth="1"/>
    <col min="9" max="9" width="9.8515625" style="52" bestFit="1" customWidth="1"/>
    <col min="10" max="11" width="9.28125" style="52" bestFit="1" customWidth="1"/>
    <col min="12" max="12" width="10.421875" style="52" bestFit="1" customWidth="1"/>
    <col min="13" max="16384" width="9.140625" style="52" customWidth="1"/>
  </cols>
  <sheetData>
    <row r="1" spans="1:12" ht="24" customHeight="1">
      <c r="A1" s="489" t="s">
        <v>65</v>
      </c>
      <c r="B1" s="432"/>
      <c r="C1" s="432"/>
      <c r="D1" s="432"/>
      <c r="E1" s="432"/>
      <c r="F1" s="432"/>
      <c r="G1" s="432"/>
      <c r="H1" s="432"/>
      <c r="I1" s="432"/>
      <c r="J1" s="432"/>
      <c r="K1" s="432"/>
      <c r="L1" s="432"/>
    </row>
    <row r="2" spans="1:12" ht="15">
      <c r="A2" s="432"/>
      <c r="B2" s="432"/>
      <c r="C2" s="432"/>
      <c r="D2" s="432"/>
      <c r="E2" s="432"/>
      <c r="F2" s="432"/>
      <c r="G2" s="432"/>
      <c r="H2" s="432"/>
      <c r="I2" s="432"/>
      <c r="J2" s="432"/>
      <c r="K2" s="432"/>
      <c r="L2" s="432"/>
    </row>
    <row r="4" ht="16.5" thickBot="1">
      <c r="A4" s="245" t="s">
        <v>288</v>
      </c>
    </row>
    <row r="5" spans="1:12" ht="15">
      <c r="A5" s="246"/>
      <c r="B5" s="487" t="s">
        <v>240</v>
      </c>
      <c r="C5" s="487"/>
      <c r="D5" s="487"/>
      <c r="E5" s="487"/>
      <c r="F5" s="487"/>
      <c r="G5" s="487"/>
      <c r="H5" s="487"/>
      <c r="I5" s="487"/>
      <c r="J5" s="487"/>
      <c r="K5" s="487"/>
      <c r="L5" s="488"/>
    </row>
    <row r="6" spans="1:12" ht="25.5">
      <c r="A6" s="106" t="s">
        <v>233</v>
      </c>
      <c r="B6" s="248" t="s">
        <v>223</v>
      </c>
      <c r="C6" s="248" t="s">
        <v>234</v>
      </c>
      <c r="D6" s="248" t="s">
        <v>266</v>
      </c>
      <c r="E6" s="248" t="s">
        <v>224</v>
      </c>
      <c r="F6" s="248" t="s">
        <v>235</v>
      </c>
      <c r="G6" s="248" t="s">
        <v>237</v>
      </c>
      <c r="H6" s="248" t="s">
        <v>236</v>
      </c>
      <c r="I6" s="248" t="s">
        <v>238</v>
      </c>
      <c r="J6" s="248" t="s">
        <v>239</v>
      </c>
      <c r="K6" s="248" t="s">
        <v>157</v>
      </c>
      <c r="L6" s="249" t="s">
        <v>132</v>
      </c>
    </row>
    <row r="7" spans="1:12" ht="15">
      <c r="A7" s="257" t="s">
        <v>223</v>
      </c>
      <c r="B7" s="251">
        <v>7773</v>
      </c>
      <c r="C7" s="251">
        <v>564</v>
      </c>
      <c r="D7" s="251">
        <v>519</v>
      </c>
      <c r="E7" s="251">
        <v>1181</v>
      </c>
      <c r="F7" s="251">
        <v>881</v>
      </c>
      <c r="G7" s="251">
        <v>74</v>
      </c>
      <c r="H7" s="251">
        <v>253</v>
      </c>
      <c r="I7" s="251">
        <v>115</v>
      </c>
      <c r="J7" s="251">
        <v>602</v>
      </c>
      <c r="K7" s="251">
        <v>278</v>
      </c>
      <c r="L7" s="252">
        <v>12240</v>
      </c>
    </row>
    <row r="8" spans="1:12" ht="15">
      <c r="A8" s="257" t="s">
        <v>234</v>
      </c>
      <c r="B8" s="251">
        <v>727</v>
      </c>
      <c r="C8" s="251">
        <v>3694</v>
      </c>
      <c r="D8" s="251">
        <v>419</v>
      </c>
      <c r="E8" s="251">
        <v>894</v>
      </c>
      <c r="F8" s="251">
        <v>535</v>
      </c>
      <c r="G8" s="251">
        <v>416</v>
      </c>
      <c r="H8" s="251">
        <v>353</v>
      </c>
      <c r="I8" s="251">
        <v>208</v>
      </c>
      <c r="J8" s="251">
        <v>122</v>
      </c>
      <c r="K8" s="251">
        <v>121</v>
      </c>
      <c r="L8" s="252">
        <v>7490</v>
      </c>
    </row>
    <row r="9" spans="1:12" ht="15">
      <c r="A9" s="257" t="s">
        <v>266</v>
      </c>
      <c r="B9" s="251">
        <v>362</v>
      </c>
      <c r="C9" s="251">
        <v>303</v>
      </c>
      <c r="D9" s="251">
        <v>7502</v>
      </c>
      <c r="E9" s="251">
        <v>467</v>
      </c>
      <c r="F9" s="251">
        <v>105</v>
      </c>
      <c r="G9" s="251">
        <v>344</v>
      </c>
      <c r="H9" s="251">
        <v>201</v>
      </c>
      <c r="I9" s="251">
        <v>208</v>
      </c>
      <c r="J9" s="251">
        <v>42</v>
      </c>
      <c r="K9" s="251">
        <v>43</v>
      </c>
      <c r="L9" s="252">
        <v>9577</v>
      </c>
    </row>
    <row r="10" spans="1:12" ht="15">
      <c r="A10" s="257" t="s">
        <v>224</v>
      </c>
      <c r="B10" s="251">
        <v>1712</v>
      </c>
      <c r="C10" s="251">
        <v>1620</v>
      </c>
      <c r="D10" s="251">
        <v>764</v>
      </c>
      <c r="E10" s="251">
        <v>12864</v>
      </c>
      <c r="F10" s="251">
        <v>4197</v>
      </c>
      <c r="G10" s="251">
        <v>779</v>
      </c>
      <c r="H10" s="251">
        <v>1730</v>
      </c>
      <c r="I10" s="251">
        <v>1457</v>
      </c>
      <c r="J10" s="251">
        <v>503</v>
      </c>
      <c r="K10" s="251">
        <v>317</v>
      </c>
      <c r="L10" s="252">
        <v>25941</v>
      </c>
    </row>
    <row r="11" spans="1:12" ht="15">
      <c r="A11" s="257" t="s">
        <v>235</v>
      </c>
      <c r="B11" s="251">
        <v>1104</v>
      </c>
      <c r="C11" s="251">
        <v>891</v>
      </c>
      <c r="D11" s="251">
        <v>208</v>
      </c>
      <c r="E11" s="251">
        <v>4817</v>
      </c>
      <c r="F11" s="251">
        <v>6806</v>
      </c>
      <c r="G11" s="251">
        <v>178</v>
      </c>
      <c r="H11" s="251">
        <v>898</v>
      </c>
      <c r="I11" s="251">
        <v>311</v>
      </c>
      <c r="J11" s="251">
        <v>150</v>
      </c>
      <c r="K11" s="251">
        <v>121</v>
      </c>
      <c r="L11" s="252">
        <v>15487</v>
      </c>
    </row>
    <row r="12" spans="1:12" ht="15">
      <c r="A12" s="257" t="s">
        <v>237</v>
      </c>
      <c r="B12" s="251">
        <v>98</v>
      </c>
      <c r="C12" s="251">
        <v>481</v>
      </c>
      <c r="D12" s="251">
        <v>432</v>
      </c>
      <c r="E12" s="251">
        <v>526</v>
      </c>
      <c r="F12" s="251">
        <v>235</v>
      </c>
      <c r="G12" s="251">
        <v>8301</v>
      </c>
      <c r="H12" s="251">
        <v>1027</v>
      </c>
      <c r="I12" s="251">
        <v>1877</v>
      </c>
      <c r="J12" s="251">
        <v>25</v>
      </c>
      <c r="K12" s="251">
        <v>65</v>
      </c>
      <c r="L12" s="252">
        <v>13068</v>
      </c>
    </row>
    <row r="13" spans="1:12" ht="15">
      <c r="A13" s="257" t="s">
        <v>236</v>
      </c>
      <c r="B13" s="251">
        <v>163</v>
      </c>
      <c r="C13" s="251">
        <v>545</v>
      </c>
      <c r="D13" s="251">
        <v>131</v>
      </c>
      <c r="E13" s="251">
        <v>1406</v>
      </c>
      <c r="F13" s="251">
        <v>698</v>
      </c>
      <c r="G13" s="251">
        <v>1114</v>
      </c>
      <c r="H13" s="251">
        <v>9710</v>
      </c>
      <c r="I13" s="251">
        <v>1901</v>
      </c>
      <c r="J13" s="251">
        <v>150</v>
      </c>
      <c r="K13" s="251">
        <v>131</v>
      </c>
      <c r="L13" s="252">
        <v>15949</v>
      </c>
    </row>
    <row r="14" spans="1:12" ht="15">
      <c r="A14" s="257" t="s">
        <v>238</v>
      </c>
      <c r="B14" s="251">
        <v>79</v>
      </c>
      <c r="C14" s="251">
        <v>194</v>
      </c>
      <c r="D14" s="251">
        <v>175</v>
      </c>
      <c r="E14" s="251">
        <v>629</v>
      </c>
      <c r="F14" s="251">
        <v>257</v>
      </c>
      <c r="G14" s="251">
        <v>1411</v>
      </c>
      <c r="H14" s="251">
        <v>1882</v>
      </c>
      <c r="I14" s="251">
        <v>16651</v>
      </c>
      <c r="J14" s="251">
        <v>33</v>
      </c>
      <c r="K14" s="251">
        <v>161</v>
      </c>
      <c r="L14" s="252">
        <v>21471</v>
      </c>
    </row>
    <row r="15" spans="1:12" ht="15">
      <c r="A15" s="257" t="s">
        <v>239</v>
      </c>
      <c r="B15" s="251">
        <v>463</v>
      </c>
      <c r="C15" s="251">
        <v>67</v>
      </c>
      <c r="D15" s="251">
        <v>114</v>
      </c>
      <c r="E15" s="251">
        <v>229</v>
      </c>
      <c r="F15" s="251">
        <v>34</v>
      </c>
      <c r="G15" s="251">
        <v>12</v>
      </c>
      <c r="H15" s="251">
        <v>135</v>
      </c>
      <c r="I15" s="251">
        <v>25</v>
      </c>
      <c r="J15" s="251">
        <v>624</v>
      </c>
      <c r="K15" s="251">
        <v>92</v>
      </c>
      <c r="L15" s="252">
        <v>1796</v>
      </c>
    </row>
    <row r="16" spans="1:12" ht="15">
      <c r="A16" s="257" t="s">
        <v>157</v>
      </c>
      <c r="B16" s="251">
        <v>279</v>
      </c>
      <c r="C16" s="251">
        <v>37</v>
      </c>
      <c r="D16" s="251">
        <v>27</v>
      </c>
      <c r="E16" s="251">
        <v>728</v>
      </c>
      <c r="F16" s="251">
        <v>93</v>
      </c>
      <c r="G16" s="251">
        <v>41</v>
      </c>
      <c r="H16" s="251">
        <v>94</v>
      </c>
      <c r="I16" s="251">
        <v>71</v>
      </c>
      <c r="J16" s="251">
        <v>82</v>
      </c>
      <c r="K16" s="251">
        <v>1392</v>
      </c>
      <c r="L16" s="252">
        <v>2845</v>
      </c>
    </row>
    <row r="17" spans="1:12" ht="15.75" thickBot="1">
      <c r="A17" s="253" t="s">
        <v>132</v>
      </c>
      <c r="B17" s="254">
        <v>12761</v>
      </c>
      <c r="C17" s="254">
        <v>8399</v>
      </c>
      <c r="D17" s="254">
        <v>10292</v>
      </c>
      <c r="E17" s="254">
        <v>23741</v>
      </c>
      <c r="F17" s="254">
        <v>13841</v>
      </c>
      <c r="G17" s="254">
        <v>12672</v>
      </c>
      <c r="H17" s="254">
        <v>16282</v>
      </c>
      <c r="I17" s="254">
        <v>22824</v>
      </c>
      <c r="J17" s="254">
        <v>2333</v>
      </c>
      <c r="K17" s="254">
        <v>2721</v>
      </c>
      <c r="L17" s="116">
        <v>125865</v>
      </c>
    </row>
    <row r="18" spans="1:12" ht="15">
      <c r="A18" s="65" t="s">
        <v>392</v>
      </c>
      <c r="B18" s="78"/>
      <c r="C18" s="78"/>
      <c r="D18" s="78"/>
      <c r="E18" s="78"/>
      <c r="F18" s="78"/>
      <c r="G18" s="78"/>
      <c r="H18" s="78"/>
      <c r="I18" s="78"/>
      <c r="J18" s="78"/>
      <c r="K18" s="78"/>
      <c r="L18" s="78"/>
    </row>
    <row r="19" spans="1:12" ht="15">
      <c r="A19" s="77"/>
      <c r="B19" s="78"/>
      <c r="C19" s="78"/>
      <c r="D19" s="78"/>
      <c r="E19" s="78"/>
      <c r="F19" s="78"/>
      <c r="G19" s="78"/>
      <c r="H19" s="78"/>
      <c r="I19" s="78"/>
      <c r="J19" s="78"/>
      <c r="K19" s="78"/>
      <c r="L19" s="78"/>
    </row>
    <row r="20" ht="16.5" thickBot="1">
      <c r="A20" s="245" t="s">
        <v>289</v>
      </c>
    </row>
    <row r="21" spans="1:12" ht="15">
      <c r="A21" s="246"/>
      <c r="B21" s="487" t="s">
        <v>240</v>
      </c>
      <c r="C21" s="487"/>
      <c r="D21" s="487"/>
      <c r="E21" s="487"/>
      <c r="F21" s="487"/>
      <c r="G21" s="487"/>
      <c r="H21" s="487"/>
      <c r="I21" s="487"/>
      <c r="J21" s="487"/>
      <c r="K21" s="487"/>
      <c r="L21" s="488"/>
    </row>
    <row r="22" spans="1:12" ht="25.5">
      <c r="A22" s="247" t="s">
        <v>233</v>
      </c>
      <c r="B22" s="248" t="s">
        <v>223</v>
      </c>
      <c r="C22" s="248" t="s">
        <v>234</v>
      </c>
      <c r="D22" s="248" t="s">
        <v>266</v>
      </c>
      <c r="E22" s="248" t="s">
        <v>224</v>
      </c>
      <c r="F22" s="248" t="s">
        <v>235</v>
      </c>
      <c r="G22" s="248" t="s">
        <v>237</v>
      </c>
      <c r="H22" s="248" t="s">
        <v>236</v>
      </c>
      <c r="I22" s="248" t="s">
        <v>238</v>
      </c>
      <c r="J22" s="248" t="s">
        <v>239</v>
      </c>
      <c r="K22" s="248" t="s">
        <v>157</v>
      </c>
      <c r="L22" s="249" t="s">
        <v>132</v>
      </c>
    </row>
    <row r="23" spans="1:12" ht="15">
      <c r="A23" s="250" t="s">
        <v>223</v>
      </c>
      <c r="B23" s="251">
        <v>375</v>
      </c>
      <c r="C23" s="251">
        <v>62</v>
      </c>
      <c r="D23" s="251">
        <v>74</v>
      </c>
      <c r="E23" s="251">
        <v>134</v>
      </c>
      <c r="F23" s="251">
        <v>47</v>
      </c>
      <c r="G23" s="251">
        <v>18</v>
      </c>
      <c r="H23" s="251">
        <v>63</v>
      </c>
      <c r="I23" s="251">
        <v>41</v>
      </c>
      <c r="J23" s="251">
        <v>57</v>
      </c>
      <c r="K23" s="251">
        <v>189</v>
      </c>
      <c r="L23" s="252">
        <v>1059</v>
      </c>
    </row>
    <row r="24" spans="1:12" ht="15">
      <c r="A24" s="250" t="s">
        <v>234</v>
      </c>
      <c r="B24" s="251">
        <v>63</v>
      </c>
      <c r="C24" s="251">
        <v>135</v>
      </c>
      <c r="D24" s="251">
        <v>43</v>
      </c>
      <c r="E24" s="251">
        <v>90</v>
      </c>
      <c r="F24" s="251">
        <v>35</v>
      </c>
      <c r="G24" s="251">
        <v>34</v>
      </c>
      <c r="H24" s="251">
        <v>37</v>
      </c>
      <c r="I24" s="251">
        <v>40</v>
      </c>
      <c r="J24" s="251">
        <v>24</v>
      </c>
      <c r="K24" s="251">
        <v>61</v>
      </c>
      <c r="L24" s="252">
        <v>563</v>
      </c>
    </row>
    <row r="25" spans="1:12" ht="15">
      <c r="A25" s="250" t="s">
        <v>266</v>
      </c>
      <c r="B25" s="251">
        <v>43</v>
      </c>
      <c r="C25" s="251">
        <v>24</v>
      </c>
      <c r="D25" s="251">
        <v>297</v>
      </c>
      <c r="E25" s="251">
        <v>100</v>
      </c>
      <c r="F25" s="251">
        <v>18</v>
      </c>
      <c r="G25" s="251">
        <v>37</v>
      </c>
      <c r="H25" s="251">
        <v>42</v>
      </c>
      <c r="I25" s="251">
        <v>41</v>
      </c>
      <c r="J25" s="251">
        <v>11</v>
      </c>
      <c r="K25" s="251">
        <v>43</v>
      </c>
      <c r="L25" s="252">
        <v>657</v>
      </c>
    </row>
    <row r="26" spans="1:12" ht="15">
      <c r="A26" s="250" t="s">
        <v>224</v>
      </c>
      <c r="B26" s="251">
        <v>216</v>
      </c>
      <c r="C26" s="251">
        <v>147</v>
      </c>
      <c r="D26" s="251">
        <v>161</v>
      </c>
      <c r="E26" s="251">
        <v>392</v>
      </c>
      <c r="F26" s="251">
        <v>193</v>
      </c>
      <c r="G26" s="251">
        <v>154</v>
      </c>
      <c r="H26" s="251">
        <v>255</v>
      </c>
      <c r="I26" s="251">
        <v>374</v>
      </c>
      <c r="J26" s="251">
        <v>87</v>
      </c>
      <c r="K26" s="251">
        <v>170</v>
      </c>
      <c r="L26" s="252">
        <v>2148</v>
      </c>
    </row>
    <row r="27" spans="1:12" ht="15">
      <c r="A27" s="250" t="s">
        <v>235</v>
      </c>
      <c r="B27" s="251">
        <v>66</v>
      </c>
      <c r="C27" s="251">
        <v>64</v>
      </c>
      <c r="D27" s="251">
        <v>38</v>
      </c>
      <c r="E27" s="251">
        <v>242</v>
      </c>
      <c r="F27" s="251">
        <v>240</v>
      </c>
      <c r="G27" s="251">
        <v>34</v>
      </c>
      <c r="H27" s="251">
        <v>90</v>
      </c>
      <c r="I27" s="251">
        <v>71</v>
      </c>
      <c r="J27" s="251">
        <v>31</v>
      </c>
      <c r="K27" s="251">
        <v>94</v>
      </c>
      <c r="L27" s="252">
        <v>971</v>
      </c>
    </row>
    <row r="28" spans="1:12" ht="15">
      <c r="A28" s="250" t="s">
        <v>237</v>
      </c>
      <c r="B28" s="251">
        <v>27</v>
      </c>
      <c r="C28" s="251">
        <v>38</v>
      </c>
      <c r="D28" s="251">
        <v>60</v>
      </c>
      <c r="E28" s="251">
        <v>102</v>
      </c>
      <c r="F28" s="251">
        <v>33</v>
      </c>
      <c r="G28" s="251">
        <v>338</v>
      </c>
      <c r="H28" s="251">
        <v>95</v>
      </c>
      <c r="I28" s="251">
        <v>179</v>
      </c>
      <c r="J28" s="251">
        <v>8</v>
      </c>
      <c r="K28" s="251">
        <v>47</v>
      </c>
      <c r="L28" s="252">
        <v>926</v>
      </c>
    </row>
    <row r="29" spans="1:12" ht="15">
      <c r="A29" s="250" t="s">
        <v>236</v>
      </c>
      <c r="B29" s="251">
        <v>37</v>
      </c>
      <c r="C29" s="251">
        <v>50</v>
      </c>
      <c r="D29" s="251">
        <v>29</v>
      </c>
      <c r="E29" s="251">
        <v>217</v>
      </c>
      <c r="F29" s="251">
        <v>78</v>
      </c>
      <c r="G29" s="251">
        <v>113</v>
      </c>
      <c r="H29" s="251">
        <v>487</v>
      </c>
      <c r="I29" s="251">
        <v>242</v>
      </c>
      <c r="J29" s="251">
        <v>51</v>
      </c>
      <c r="K29" s="251">
        <v>93</v>
      </c>
      <c r="L29" s="252">
        <v>1397</v>
      </c>
    </row>
    <row r="30" spans="1:12" ht="15">
      <c r="A30" s="250" t="s">
        <v>238</v>
      </c>
      <c r="B30" s="251">
        <v>27</v>
      </c>
      <c r="C30" s="251">
        <v>38</v>
      </c>
      <c r="D30" s="251">
        <v>34</v>
      </c>
      <c r="E30" s="251">
        <v>162</v>
      </c>
      <c r="F30" s="251">
        <v>65</v>
      </c>
      <c r="G30" s="251">
        <v>151</v>
      </c>
      <c r="H30" s="251">
        <v>239</v>
      </c>
      <c r="I30" s="251">
        <v>724</v>
      </c>
      <c r="J30" s="251">
        <v>14</v>
      </c>
      <c r="K30" s="251">
        <v>145</v>
      </c>
      <c r="L30" s="252">
        <v>1600</v>
      </c>
    </row>
    <row r="31" spans="1:12" ht="15">
      <c r="A31" s="250" t="s">
        <v>239</v>
      </c>
      <c r="B31" s="251">
        <v>46</v>
      </c>
      <c r="C31" s="251">
        <v>12</v>
      </c>
      <c r="D31" s="251">
        <v>24</v>
      </c>
      <c r="E31" s="251">
        <v>38</v>
      </c>
      <c r="F31" s="251">
        <v>5</v>
      </c>
      <c r="G31" s="251">
        <v>3</v>
      </c>
      <c r="H31" s="251">
        <v>44</v>
      </c>
      <c r="I31" s="251">
        <v>10</v>
      </c>
      <c r="J31" s="251">
        <v>36</v>
      </c>
      <c r="K31" s="251">
        <v>56</v>
      </c>
      <c r="L31" s="252">
        <v>274</v>
      </c>
    </row>
    <row r="32" spans="1:12" ht="15">
      <c r="A32" s="250" t="s">
        <v>157</v>
      </c>
      <c r="B32" s="251">
        <v>91</v>
      </c>
      <c r="C32" s="251">
        <v>20</v>
      </c>
      <c r="D32" s="251">
        <v>20</v>
      </c>
      <c r="E32" s="251">
        <v>386</v>
      </c>
      <c r="F32" s="251">
        <v>38</v>
      </c>
      <c r="G32" s="251">
        <v>31</v>
      </c>
      <c r="H32" s="251">
        <v>71</v>
      </c>
      <c r="I32" s="251">
        <v>74</v>
      </c>
      <c r="J32" s="251">
        <v>45</v>
      </c>
      <c r="K32" s="251">
        <v>554</v>
      </c>
      <c r="L32" s="252">
        <v>1329</v>
      </c>
    </row>
    <row r="33" spans="1:12" ht="15.75" thickBot="1">
      <c r="A33" s="253" t="s">
        <v>132</v>
      </c>
      <c r="B33" s="255">
        <v>990</v>
      </c>
      <c r="C33" s="255">
        <v>591</v>
      </c>
      <c r="D33" s="255">
        <v>781</v>
      </c>
      <c r="E33" s="255">
        <v>1862</v>
      </c>
      <c r="F33" s="255">
        <f>SUM(F22:F32)</f>
        <v>752</v>
      </c>
      <c r="G33" s="255">
        <v>914</v>
      </c>
      <c r="H33" s="255">
        <f>SUM(H22:H32)</f>
        <v>1423</v>
      </c>
      <c r="I33" s="255">
        <v>1797</v>
      </c>
      <c r="J33" s="255">
        <f>SUM(J22:J32)</f>
        <v>364</v>
      </c>
      <c r="K33" s="255">
        <v>1450</v>
      </c>
      <c r="L33" s="256">
        <f>SUM(L22:L31)</f>
        <v>9595</v>
      </c>
    </row>
    <row r="34" ht="15">
      <c r="A34" s="65" t="s">
        <v>392</v>
      </c>
    </row>
    <row r="36" spans="1:12" ht="15">
      <c r="A36" s="458" t="s">
        <v>374</v>
      </c>
      <c r="B36" s="458"/>
      <c r="C36" s="458"/>
      <c r="D36" s="458"/>
      <c r="E36" s="458"/>
      <c r="F36" s="458"/>
      <c r="G36" s="458"/>
      <c r="H36" s="458"/>
      <c r="I36" s="458"/>
      <c r="J36" s="458"/>
      <c r="K36" s="458"/>
      <c r="L36" s="458"/>
    </row>
    <row r="37" spans="1:12" ht="15">
      <c r="A37" s="458"/>
      <c r="B37" s="458"/>
      <c r="C37" s="458"/>
      <c r="D37" s="458"/>
      <c r="E37" s="458"/>
      <c r="F37" s="458"/>
      <c r="G37" s="458"/>
      <c r="H37" s="458"/>
      <c r="I37" s="458"/>
      <c r="J37" s="458"/>
      <c r="K37" s="458"/>
      <c r="L37" s="458"/>
    </row>
    <row r="38" ht="12" customHeight="1">
      <c r="A38" s="71" t="s">
        <v>375</v>
      </c>
    </row>
    <row r="39" ht="12" customHeight="1">
      <c r="A39" s="71" t="s">
        <v>376</v>
      </c>
    </row>
    <row r="40" ht="12" customHeight="1">
      <c r="A40" s="71" t="s">
        <v>379</v>
      </c>
    </row>
    <row r="41" ht="12" customHeight="1">
      <c r="A41" s="71" t="s">
        <v>380</v>
      </c>
    </row>
    <row r="42" ht="12" customHeight="1">
      <c r="A42" s="71" t="s">
        <v>377</v>
      </c>
    </row>
    <row r="43" ht="12" customHeight="1">
      <c r="A43" s="71" t="s">
        <v>378</v>
      </c>
    </row>
    <row r="44" ht="12" customHeight="1">
      <c r="A44" s="71" t="s">
        <v>381</v>
      </c>
    </row>
    <row r="45" ht="12" customHeight="1">
      <c r="A45" s="71" t="s">
        <v>382</v>
      </c>
    </row>
    <row r="49" ht="15">
      <c r="A49" s="159" t="s">
        <v>408</v>
      </c>
    </row>
  </sheetData>
  <sheetProtection/>
  <mergeCells count="4">
    <mergeCell ref="B5:L5"/>
    <mergeCell ref="B21:L21"/>
    <mergeCell ref="A36:L37"/>
    <mergeCell ref="A1:L2"/>
  </mergeCells>
  <hyperlinks>
    <hyperlink ref="A49" location="Contents!A1" display="Return to contents page"/>
  </hyperlinks>
  <printOptions/>
  <pageMargins left="0.75" right="0.75" top="1" bottom="1" header="0.5" footer="0.5"/>
  <pageSetup horizontalDpi="600" verticalDpi="600" orientation="landscape" scale="69" r:id="rId2"/>
  <drawing r:id="rId1"/>
</worksheet>
</file>

<file path=xl/worksheets/sheet19.xml><?xml version="1.0" encoding="utf-8"?>
<worksheet xmlns="http://schemas.openxmlformats.org/spreadsheetml/2006/main" xmlns:r="http://schemas.openxmlformats.org/officeDocument/2006/relationships">
  <dimension ref="A1:K30"/>
  <sheetViews>
    <sheetView zoomScalePageLayoutView="0" workbookViewId="0" topLeftCell="A10">
      <selection activeCell="K11" sqref="K11"/>
    </sheetView>
  </sheetViews>
  <sheetFormatPr defaultColWidth="9.140625" defaultRowHeight="15"/>
  <cols>
    <col min="1" max="1" width="25.57421875" style="39" customWidth="1"/>
    <col min="2" max="10" width="9.7109375" style="39" customWidth="1"/>
    <col min="11" max="16384" width="9.140625" style="39" customWidth="1"/>
  </cols>
  <sheetData>
    <row r="1" ht="18">
      <c r="A1" s="412" t="s">
        <v>292</v>
      </c>
    </row>
    <row r="2" ht="15.75">
      <c r="A2" s="414" t="s">
        <v>341</v>
      </c>
    </row>
    <row r="3" ht="15.75">
      <c r="A3" s="414"/>
    </row>
    <row r="4" spans="1:9" ht="15">
      <c r="A4" s="99" t="s">
        <v>345</v>
      </c>
      <c r="B4" s="99"/>
      <c r="C4" s="99"/>
      <c r="D4" s="99"/>
      <c r="H4" s="55"/>
      <c r="I4" s="55"/>
    </row>
    <row r="5" spans="7:10" ht="15.75" thickBot="1">
      <c r="G5" s="100"/>
      <c r="H5" s="55"/>
      <c r="I5" s="55"/>
      <c r="J5" s="101" t="s">
        <v>337</v>
      </c>
    </row>
    <row r="6" spans="1:10" ht="15.75">
      <c r="A6" s="285"/>
      <c r="B6" s="286"/>
      <c r="C6" s="286"/>
      <c r="D6" s="286"/>
      <c r="E6" s="286"/>
      <c r="F6" s="286"/>
      <c r="G6" s="286"/>
      <c r="H6" s="286"/>
      <c r="I6" s="286"/>
      <c r="J6" s="287"/>
    </row>
    <row r="7" spans="1:10" ht="15.75">
      <c r="A7" s="260" t="s">
        <v>293</v>
      </c>
      <c r="B7" s="261">
        <v>2002</v>
      </c>
      <c r="C7" s="261">
        <v>2003</v>
      </c>
      <c r="D7" s="261">
        <v>2004</v>
      </c>
      <c r="E7" s="261">
        <v>2005</v>
      </c>
      <c r="F7" s="261">
        <v>2006</v>
      </c>
      <c r="G7" s="261">
        <v>2007</v>
      </c>
      <c r="H7" s="261">
        <v>2008</v>
      </c>
      <c r="I7" s="261">
        <v>2009</v>
      </c>
      <c r="J7" s="262">
        <v>2010</v>
      </c>
    </row>
    <row r="8" spans="1:10" ht="15.75">
      <c r="A8" s="263"/>
      <c r="B8" s="264"/>
      <c r="C8" s="264"/>
      <c r="D8" s="264"/>
      <c r="E8" s="264"/>
      <c r="F8" s="264"/>
      <c r="G8" s="264"/>
      <c r="H8" s="264"/>
      <c r="I8" s="264"/>
      <c r="J8" s="265"/>
    </row>
    <row r="9" spans="1:10" ht="15.75">
      <c r="A9" s="266"/>
      <c r="B9" s="267"/>
      <c r="C9" s="267"/>
      <c r="D9" s="267"/>
      <c r="E9" s="267"/>
      <c r="F9" s="267"/>
      <c r="G9" s="267"/>
      <c r="H9" s="267"/>
      <c r="I9" s="267"/>
      <c r="J9" s="268"/>
    </row>
    <row r="10" spans="1:11" ht="15.75">
      <c r="A10" s="266" t="s">
        <v>294</v>
      </c>
      <c r="B10" s="269">
        <f>SUM(B11:B13)</f>
        <v>21360.142</v>
      </c>
      <c r="C10" s="269">
        <f aca="true" t="shared" si="0" ref="C10:I10">SUM(C11:C13)</f>
        <v>21974.879</v>
      </c>
      <c r="D10" s="269">
        <f t="shared" si="0"/>
        <v>23391.927000000003</v>
      </c>
      <c r="E10" s="269">
        <f t="shared" si="0"/>
        <v>24056.33</v>
      </c>
      <c r="F10" s="269">
        <f t="shared" si="0"/>
        <v>24484.725</v>
      </c>
      <c r="G10" s="269">
        <f t="shared" si="0"/>
        <v>23866.220999999998</v>
      </c>
      <c r="H10" s="269">
        <f t="shared" si="0"/>
        <v>23496.3</v>
      </c>
      <c r="I10" s="269">
        <f t="shared" si="0"/>
        <v>20782.8</v>
      </c>
      <c r="J10" s="270">
        <v>22912.4</v>
      </c>
      <c r="K10" s="55"/>
    </row>
    <row r="11" spans="1:11" ht="15.75">
      <c r="A11" s="260" t="s">
        <v>295</v>
      </c>
      <c r="B11" s="271">
        <v>9787.172999999999</v>
      </c>
      <c r="C11" s="271">
        <v>9874.247000000001</v>
      </c>
      <c r="D11" s="271">
        <v>10758.121000000001</v>
      </c>
      <c r="E11" s="271">
        <v>11594.03</v>
      </c>
      <c r="F11" s="271">
        <v>11465.447999999999</v>
      </c>
      <c r="G11" s="271">
        <v>11466.812</v>
      </c>
      <c r="H11" s="271">
        <v>11213.1</v>
      </c>
      <c r="I11" s="271">
        <v>10121.3</v>
      </c>
      <c r="J11" s="272">
        <v>10995.8</v>
      </c>
      <c r="K11" s="52"/>
    </row>
    <row r="12" spans="1:11" ht="15.75">
      <c r="A12" s="260" t="s">
        <v>296</v>
      </c>
      <c r="B12" s="271">
        <v>1476.969</v>
      </c>
      <c r="C12" s="271">
        <v>1594.6320000000003</v>
      </c>
      <c r="D12" s="271">
        <v>1743.8059999999998</v>
      </c>
      <c r="E12" s="271">
        <v>2017.3</v>
      </c>
      <c r="F12" s="271">
        <v>2037.2769999999998</v>
      </c>
      <c r="G12" s="271">
        <v>2211.409</v>
      </c>
      <c r="H12" s="271">
        <v>2110.2</v>
      </c>
      <c r="I12" s="271">
        <v>1703.5</v>
      </c>
      <c r="J12" s="272">
        <v>1692.6</v>
      </c>
      <c r="K12" s="52"/>
    </row>
    <row r="13" spans="1:11" ht="15.75">
      <c r="A13" s="260" t="s">
        <v>297</v>
      </c>
      <c r="B13" s="273">
        <v>10096</v>
      </c>
      <c r="C13" s="273">
        <v>10506</v>
      </c>
      <c r="D13" s="273">
        <v>10890</v>
      </c>
      <c r="E13" s="273">
        <v>10445</v>
      </c>
      <c r="F13" s="273">
        <v>10982</v>
      </c>
      <c r="G13" s="273">
        <v>10188</v>
      </c>
      <c r="H13" s="273">
        <v>10173</v>
      </c>
      <c r="I13" s="273">
        <v>8958</v>
      </c>
      <c r="J13" s="274">
        <v>10224</v>
      </c>
      <c r="K13" s="52"/>
    </row>
    <row r="14" spans="1:11" ht="15.75">
      <c r="A14" s="260"/>
      <c r="B14" s="271"/>
      <c r="C14" s="271"/>
      <c r="D14" s="271"/>
      <c r="E14" s="271"/>
      <c r="F14" s="271"/>
      <c r="G14" s="271"/>
      <c r="H14" s="271"/>
      <c r="I14" s="271"/>
      <c r="J14" s="272"/>
      <c r="K14" s="52"/>
    </row>
    <row r="15" spans="1:11" ht="15.75">
      <c r="A15" s="266" t="s">
        <v>298</v>
      </c>
      <c r="B15" s="275">
        <f>SUM(B16:B18)</f>
        <v>14733.384000000002</v>
      </c>
      <c r="C15" s="275">
        <f aca="true" t="shared" si="1" ref="C15:I15">SUM(C16:C18)</f>
        <v>15249.899000000001</v>
      </c>
      <c r="D15" s="275">
        <f t="shared" si="1"/>
        <v>16321.345</v>
      </c>
      <c r="E15" s="275">
        <f t="shared" si="1"/>
        <v>16558.73</v>
      </c>
      <c r="F15" s="275">
        <f t="shared" si="1"/>
        <v>17142.150999999998</v>
      </c>
      <c r="G15" s="275">
        <f t="shared" si="1"/>
        <v>16510.941</v>
      </c>
      <c r="H15" s="275">
        <f t="shared" si="1"/>
        <v>15858.9</v>
      </c>
      <c r="I15" s="275">
        <f t="shared" si="1"/>
        <v>13741.3</v>
      </c>
      <c r="J15" s="276">
        <v>14836.6</v>
      </c>
      <c r="K15" s="64"/>
    </row>
    <row r="16" spans="1:11" ht="15.75">
      <c r="A16" s="260" t="s">
        <v>295</v>
      </c>
      <c r="B16" s="271">
        <v>5132.964000000001</v>
      </c>
      <c r="C16" s="271">
        <v>5238.345</v>
      </c>
      <c r="D16" s="271">
        <v>5778.614</v>
      </c>
      <c r="E16" s="271">
        <v>6330.23</v>
      </c>
      <c r="F16" s="271">
        <v>6186.3</v>
      </c>
      <c r="G16" s="271">
        <v>6066.3460000000005</v>
      </c>
      <c r="H16" s="271">
        <v>5881.5</v>
      </c>
      <c r="I16" s="271">
        <v>5180.4</v>
      </c>
      <c r="J16" s="272">
        <v>5588</v>
      </c>
      <c r="K16" s="52"/>
    </row>
    <row r="17" spans="1:11" ht="15.75">
      <c r="A17" s="260" t="s">
        <v>296</v>
      </c>
      <c r="B17" s="271">
        <v>1024.42</v>
      </c>
      <c r="C17" s="271">
        <v>1083.554</v>
      </c>
      <c r="D17" s="271">
        <v>1153.731</v>
      </c>
      <c r="E17" s="271">
        <v>1322.5</v>
      </c>
      <c r="F17" s="271">
        <v>1361.851</v>
      </c>
      <c r="G17" s="271">
        <v>1510.595</v>
      </c>
      <c r="H17" s="271">
        <v>1389.4</v>
      </c>
      <c r="I17" s="271">
        <v>1061.9</v>
      </c>
      <c r="J17" s="272">
        <v>979.6</v>
      </c>
      <c r="K17" s="52"/>
    </row>
    <row r="18" spans="1:11" ht="15.75">
      <c r="A18" s="260" t="s">
        <v>297</v>
      </c>
      <c r="B18" s="277">
        <v>8576</v>
      </c>
      <c r="C18" s="277">
        <v>8928</v>
      </c>
      <c r="D18" s="277">
        <v>9389</v>
      </c>
      <c r="E18" s="277">
        <v>8906</v>
      </c>
      <c r="F18" s="277">
        <v>9594</v>
      </c>
      <c r="G18" s="277">
        <v>8934</v>
      </c>
      <c r="H18" s="277">
        <v>8588</v>
      </c>
      <c r="I18" s="277">
        <v>7499</v>
      </c>
      <c r="J18" s="278">
        <v>8269</v>
      </c>
      <c r="K18" s="52"/>
    </row>
    <row r="19" spans="1:11" ht="15.75">
      <c r="A19" s="260"/>
      <c r="B19" s="279"/>
      <c r="C19" s="279"/>
      <c r="D19" s="279"/>
      <c r="E19" s="280"/>
      <c r="F19" s="279"/>
      <c r="G19" s="279"/>
      <c r="H19" s="279"/>
      <c r="I19" s="279"/>
      <c r="J19" s="281"/>
      <c r="K19" s="52"/>
    </row>
    <row r="20" spans="1:11" ht="15.75">
      <c r="A20" s="266" t="s">
        <v>299</v>
      </c>
      <c r="B20" s="275">
        <f>SUM(B21:B23)</f>
        <v>6626.758</v>
      </c>
      <c r="C20" s="275">
        <f aca="true" t="shared" si="2" ref="C20:I20">SUM(C21:C23)</f>
        <v>6724.98</v>
      </c>
      <c r="D20" s="275">
        <f t="shared" si="2"/>
        <v>7070.581999999999</v>
      </c>
      <c r="E20" s="275">
        <f t="shared" si="2"/>
        <v>7497.46</v>
      </c>
      <c r="F20" s="275">
        <f t="shared" si="2"/>
        <v>7342.5740000000005</v>
      </c>
      <c r="G20" s="275">
        <f t="shared" si="2"/>
        <v>7355.28</v>
      </c>
      <c r="H20" s="275">
        <f t="shared" si="2"/>
        <v>7637.400000000001</v>
      </c>
      <c r="I20" s="275">
        <f t="shared" si="2"/>
        <v>7041.5</v>
      </c>
      <c r="J20" s="276">
        <v>8075.9</v>
      </c>
      <c r="K20" s="64"/>
    </row>
    <row r="21" spans="1:11" ht="15.75">
      <c r="A21" s="260" t="s">
        <v>295</v>
      </c>
      <c r="B21" s="271">
        <v>4654.209</v>
      </c>
      <c r="C21" s="271">
        <v>4635.902</v>
      </c>
      <c r="D21" s="271">
        <v>4979.507</v>
      </c>
      <c r="E21" s="271">
        <v>5263.66</v>
      </c>
      <c r="F21" s="271">
        <v>5279.148</v>
      </c>
      <c r="G21" s="271">
        <v>5400.465999999999</v>
      </c>
      <c r="H21" s="271">
        <v>5331.6</v>
      </c>
      <c r="I21" s="271">
        <v>4940.9</v>
      </c>
      <c r="J21" s="272">
        <v>5407.8</v>
      </c>
      <c r="K21" s="52"/>
    </row>
    <row r="22" spans="1:11" ht="15.75">
      <c r="A22" s="260" t="s">
        <v>296</v>
      </c>
      <c r="B22" s="271">
        <v>452.549</v>
      </c>
      <c r="C22" s="271">
        <v>511.078</v>
      </c>
      <c r="D22" s="271">
        <v>590.075</v>
      </c>
      <c r="E22" s="271">
        <v>694.8</v>
      </c>
      <c r="F22" s="271">
        <v>675.426</v>
      </c>
      <c r="G22" s="271">
        <v>700.814</v>
      </c>
      <c r="H22" s="271">
        <v>720.8</v>
      </c>
      <c r="I22" s="271">
        <v>641.6</v>
      </c>
      <c r="J22" s="272">
        <v>713.1</v>
      </c>
      <c r="K22" s="76"/>
    </row>
    <row r="23" spans="1:11" ht="15.75">
      <c r="A23" s="260" t="s">
        <v>297</v>
      </c>
      <c r="B23" s="271">
        <v>1520</v>
      </c>
      <c r="C23" s="271">
        <v>1578</v>
      </c>
      <c r="D23" s="271">
        <v>1501</v>
      </c>
      <c r="E23" s="271">
        <v>1539</v>
      </c>
      <c r="F23" s="271">
        <v>1388</v>
      </c>
      <c r="G23" s="271">
        <v>1254</v>
      </c>
      <c r="H23" s="271">
        <v>1585</v>
      </c>
      <c r="I23" s="271">
        <v>1459</v>
      </c>
      <c r="J23" s="272">
        <v>1955</v>
      </c>
      <c r="K23" s="52"/>
    </row>
    <row r="24" spans="1:11" ht="16.5" thickBot="1">
      <c r="A24" s="282"/>
      <c r="B24" s="283"/>
      <c r="C24" s="283"/>
      <c r="D24" s="283"/>
      <c r="E24" s="283"/>
      <c r="F24" s="283"/>
      <c r="G24" s="283"/>
      <c r="H24" s="283"/>
      <c r="I24" s="283"/>
      <c r="J24" s="284"/>
      <c r="K24" s="52"/>
    </row>
    <row r="25" spans="1:11" ht="15">
      <c r="A25" s="222" t="s">
        <v>393</v>
      </c>
      <c r="B25" s="81"/>
      <c r="C25" s="81"/>
      <c r="D25" s="81"/>
      <c r="E25" s="81"/>
      <c r="F25" s="81"/>
      <c r="G25" s="81"/>
      <c r="H25" s="81"/>
      <c r="I25" s="81"/>
      <c r="J25" s="81"/>
      <c r="K25" s="52"/>
    </row>
    <row r="26" spans="1:11" ht="15">
      <c r="A26" s="288" t="s">
        <v>300</v>
      </c>
      <c r="B26" s="81"/>
      <c r="C26" s="81"/>
      <c r="D26" s="81"/>
      <c r="E26" s="81"/>
      <c r="F26" s="81"/>
      <c r="G26" s="81"/>
      <c r="H26" s="81"/>
      <c r="I26" s="81"/>
      <c r="J26" s="81"/>
      <c r="K26" s="52"/>
    </row>
    <row r="30" ht="15">
      <c r="A30" s="159" t="s">
        <v>408</v>
      </c>
    </row>
  </sheetData>
  <sheetProtection/>
  <hyperlinks>
    <hyperlink ref="A30" location="Contents!A1" display="Return to contents page"/>
  </hyperlink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B30"/>
  <sheetViews>
    <sheetView tabSelected="1" zoomScalePageLayoutView="0" workbookViewId="0" topLeftCell="A7">
      <selection activeCell="B20" sqref="B20"/>
    </sheetView>
  </sheetViews>
  <sheetFormatPr defaultColWidth="9.140625" defaultRowHeight="15"/>
  <cols>
    <col min="1" max="1" width="29.421875" style="122" customWidth="1"/>
    <col min="2" max="2" width="108.7109375" style="122" customWidth="1"/>
    <col min="3" max="16384" width="9.140625" style="122" customWidth="1"/>
  </cols>
  <sheetData>
    <row r="1" ht="20.25">
      <c r="A1" s="160" t="s">
        <v>409</v>
      </c>
    </row>
    <row r="2" ht="15.75">
      <c r="A2" s="115"/>
    </row>
    <row r="3" spans="1:2" ht="15">
      <c r="A3" s="130" t="s">
        <v>67</v>
      </c>
      <c r="B3" s="122" t="s">
        <v>67</v>
      </c>
    </row>
    <row r="5" ht="18">
      <c r="A5" s="131" t="s">
        <v>271</v>
      </c>
    </row>
    <row r="6" spans="1:2" ht="15">
      <c r="A6" s="128" t="s">
        <v>36</v>
      </c>
      <c r="B6" s="129" t="s">
        <v>56</v>
      </c>
    </row>
    <row r="7" spans="1:2" ht="30">
      <c r="A7" s="130" t="s">
        <v>37</v>
      </c>
      <c r="B7" s="129" t="s">
        <v>57</v>
      </c>
    </row>
    <row r="8" spans="1:2" ht="15">
      <c r="A8" s="130" t="s">
        <v>38</v>
      </c>
      <c r="B8" s="129" t="s">
        <v>58</v>
      </c>
    </row>
    <row r="9" spans="1:2" ht="30">
      <c r="A9" s="130" t="s">
        <v>39</v>
      </c>
      <c r="B9" s="129" t="s">
        <v>59</v>
      </c>
    </row>
    <row r="10" spans="1:2" ht="15">
      <c r="A10" s="130" t="s">
        <v>40</v>
      </c>
      <c r="B10" s="129" t="s">
        <v>290</v>
      </c>
    </row>
    <row r="11" spans="1:2" ht="15">
      <c r="A11" s="130" t="s">
        <v>41</v>
      </c>
      <c r="B11" s="129" t="s">
        <v>60</v>
      </c>
    </row>
    <row r="12" spans="1:2" ht="15">
      <c r="A12" s="130" t="s">
        <v>42</v>
      </c>
      <c r="B12" s="129" t="s">
        <v>61</v>
      </c>
    </row>
    <row r="13" spans="1:2" ht="15">
      <c r="A13" s="130" t="s">
        <v>43</v>
      </c>
      <c r="B13" s="129" t="s">
        <v>62</v>
      </c>
    </row>
    <row r="14" spans="1:2" ht="15">
      <c r="A14" s="130" t="s">
        <v>44</v>
      </c>
      <c r="B14" s="129" t="s">
        <v>63</v>
      </c>
    </row>
    <row r="15" spans="1:2" ht="15">
      <c r="A15" s="130" t="s">
        <v>45</v>
      </c>
      <c r="B15" s="129" t="s">
        <v>64</v>
      </c>
    </row>
    <row r="16" spans="1:2" ht="30">
      <c r="A16" s="130" t="s">
        <v>46</v>
      </c>
      <c r="B16" s="129" t="s">
        <v>65</v>
      </c>
    </row>
    <row r="17" ht="15">
      <c r="B17" s="129"/>
    </row>
    <row r="18" spans="1:2" ht="18">
      <c r="A18" s="131" t="s">
        <v>292</v>
      </c>
      <c r="B18" s="129"/>
    </row>
    <row r="19" spans="1:2" ht="15">
      <c r="A19" s="130" t="s">
        <v>47</v>
      </c>
      <c r="B19" s="129" t="s">
        <v>341</v>
      </c>
    </row>
    <row r="20" spans="1:2" ht="15">
      <c r="A20" s="130" t="s">
        <v>48</v>
      </c>
      <c r="B20" s="129" t="s">
        <v>342</v>
      </c>
    </row>
    <row r="21" spans="1:2" ht="30">
      <c r="A21" s="130" t="s">
        <v>49</v>
      </c>
      <c r="B21" s="129" t="s">
        <v>344</v>
      </c>
    </row>
    <row r="22" spans="1:2" ht="30">
      <c r="A22" s="130" t="s">
        <v>50</v>
      </c>
      <c r="B22" s="129" t="s">
        <v>343</v>
      </c>
    </row>
    <row r="23" ht="15">
      <c r="B23" s="129"/>
    </row>
    <row r="24" spans="1:2" ht="18">
      <c r="A24" s="131" t="s">
        <v>347</v>
      </c>
      <c r="B24" s="129"/>
    </row>
    <row r="25" spans="1:2" ht="15">
      <c r="A25" s="130" t="s">
        <v>51</v>
      </c>
      <c r="B25" s="129" t="s">
        <v>9</v>
      </c>
    </row>
    <row r="26" ht="15">
      <c r="B26" s="129"/>
    </row>
    <row r="27" spans="1:2" ht="18">
      <c r="A27" s="131" t="s">
        <v>355</v>
      </c>
      <c r="B27" s="129"/>
    </row>
    <row r="28" spans="1:2" ht="15">
      <c r="A28" s="130" t="s">
        <v>52</v>
      </c>
      <c r="B28" s="129" t="s">
        <v>365</v>
      </c>
    </row>
    <row r="30" spans="1:2" ht="15">
      <c r="A30" s="161" t="s">
        <v>103</v>
      </c>
      <c r="B30" s="122" t="s">
        <v>103</v>
      </c>
    </row>
  </sheetData>
  <sheetProtection/>
  <hyperlinks>
    <hyperlink ref="A6" location="'Table 1'!A1" display="Go to Table 1"/>
    <hyperlink ref="A7" location="'Tables 2 - 5'!A1" display="Go to Table 2 - 5"/>
    <hyperlink ref="A8" location="'Tables 6 - 8'!A1" display="Go to Tables 6 - 8"/>
    <hyperlink ref="A9" location="'Table 9'!A1" display="Go to Table 9"/>
    <hyperlink ref="A10" location="'Tables 10 - 16'!A1" display="Go to Tables 10 - 16"/>
    <hyperlink ref="A11" location="'Table 17'!A1" display="Go to Table 17"/>
    <hyperlink ref="A12" location="'Table 18'!A1" display="Go to Table 18"/>
    <hyperlink ref="A13" location="'Tables 19 - 20'!A1" display="Go to Tables 19 - 20"/>
    <hyperlink ref="A14" location="'Tables 21 - 24'!A1" display="Go to Tables 21 - 24"/>
    <hyperlink ref="A15" location="'Tables 25 - 26'!A1" display="Go to Tables 25 - 26"/>
    <hyperlink ref="A16" location="'Tables 27 - 28'!A1" display="Go to Tables 27 - 28"/>
    <hyperlink ref="A19" location="'Table 29'!A1" display="Go to Table 29"/>
    <hyperlink ref="A20" location="'Table 30'!A1" display="Go to Table 30"/>
    <hyperlink ref="A21" location="'Table 31'!A1" display="Go to Table 31"/>
    <hyperlink ref="A22" location="'Tables 32 - 33'!A1" display="Go to Tables 32 - 33"/>
    <hyperlink ref="A25" location="'Tables 34 - 35'!A1" display="Go to Tables 34 - 35"/>
    <hyperlink ref="A28" location="'Table 36'!A1" display="Go to Table 36"/>
    <hyperlink ref="A3" location="'User Guidance'!A1" display="User Guidance"/>
    <hyperlink ref="A30" location="Glossary!A1" display="Glossary"/>
  </hyperlinks>
  <printOptions/>
  <pageMargins left="0.75" right="0.75" top="1" bottom="1" header="0.5" footer="0.5"/>
  <pageSetup fitToHeight="1" fitToWidth="1" horizontalDpi="600" verticalDpi="600" orientation="portrait" scale="64" r:id="rId1"/>
</worksheet>
</file>

<file path=xl/worksheets/sheet20.xml><?xml version="1.0" encoding="utf-8"?>
<worksheet xmlns="http://schemas.openxmlformats.org/spreadsheetml/2006/main" xmlns:r="http://schemas.openxmlformats.org/officeDocument/2006/relationships">
  <dimension ref="A1:K31"/>
  <sheetViews>
    <sheetView zoomScalePageLayoutView="0" workbookViewId="0" topLeftCell="A1">
      <selection activeCell="L19" sqref="L19"/>
    </sheetView>
  </sheetViews>
  <sheetFormatPr defaultColWidth="9.140625" defaultRowHeight="15"/>
  <cols>
    <col min="1" max="1" width="30.140625" style="55" customWidth="1"/>
    <col min="2" max="2" width="9.140625" style="55" customWidth="1"/>
    <col min="3" max="3" width="8.8515625" style="55" customWidth="1"/>
    <col min="4" max="16384" width="9.140625" style="55" customWidth="1"/>
  </cols>
  <sheetData>
    <row r="1" ht="18">
      <c r="A1" s="415" t="s">
        <v>342</v>
      </c>
    </row>
    <row r="3" spans="1:11" ht="15.75">
      <c r="A3" s="289" t="s">
        <v>346</v>
      </c>
      <c r="B3" s="99"/>
      <c r="C3" s="99"/>
      <c r="D3" s="99"/>
      <c r="E3" s="39"/>
      <c r="F3" s="39"/>
      <c r="G3" s="39"/>
      <c r="J3" s="39"/>
      <c r="K3" s="39"/>
    </row>
    <row r="4" spans="1:11" ht="15">
      <c r="A4" s="39"/>
      <c r="B4" s="39"/>
      <c r="C4" s="39"/>
      <c r="D4" s="39"/>
      <c r="E4" s="39"/>
      <c r="F4" s="39"/>
      <c r="G4" s="39"/>
      <c r="J4" s="39"/>
      <c r="K4" s="39"/>
    </row>
    <row r="5" spans="1:11" ht="16.5" thickBot="1">
      <c r="A5" s="134"/>
      <c r="B5" s="134"/>
      <c r="C5" s="134"/>
      <c r="D5" s="134"/>
      <c r="E5" s="134"/>
      <c r="F5" s="134"/>
      <c r="G5" s="290"/>
      <c r="H5" s="295"/>
      <c r="I5" s="295"/>
      <c r="J5" s="291" t="s">
        <v>337</v>
      </c>
      <c r="K5" s="39"/>
    </row>
    <row r="6" spans="1:11" ht="15.75">
      <c r="A6" s="285"/>
      <c r="B6" s="286"/>
      <c r="C6" s="286"/>
      <c r="D6" s="286"/>
      <c r="E6" s="286"/>
      <c r="F6" s="286"/>
      <c r="G6" s="286"/>
      <c r="H6" s="286"/>
      <c r="I6" s="286"/>
      <c r="J6" s="287"/>
      <c r="K6" s="39"/>
    </row>
    <row r="7" spans="1:11" ht="15.75">
      <c r="A7" s="260" t="s">
        <v>293</v>
      </c>
      <c r="B7" s="261">
        <v>2002</v>
      </c>
      <c r="C7" s="261">
        <v>2003</v>
      </c>
      <c r="D7" s="261">
        <v>2004</v>
      </c>
      <c r="E7" s="261">
        <v>2005</v>
      </c>
      <c r="F7" s="261">
        <v>2006</v>
      </c>
      <c r="G7" s="261">
        <v>2007</v>
      </c>
      <c r="H7" s="261">
        <v>2008</v>
      </c>
      <c r="I7" s="261">
        <v>2009</v>
      </c>
      <c r="J7" s="262">
        <v>2010</v>
      </c>
      <c r="K7" s="39"/>
    </row>
    <row r="8" spans="1:11" ht="15.75">
      <c r="A8" s="263"/>
      <c r="B8" s="264"/>
      <c r="C8" s="264"/>
      <c r="D8" s="264"/>
      <c r="E8" s="264"/>
      <c r="F8" s="264"/>
      <c r="G8" s="264"/>
      <c r="H8" s="264"/>
      <c r="I8" s="264"/>
      <c r="J8" s="265"/>
      <c r="K8" s="39"/>
    </row>
    <row r="9" spans="1:11" ht="15.75">
      <c r="A9" s="266"/>
      <c r="B9" s="267"/>
      <c r="C9" s="267"/>
      <c r="D9" s="267"/>
      <c r="E9" s="267"/>
      <c r="F9" s="267"/>
      <c r="G9" s="267"/>
      <c r="H9" s="267"/>
      <c r="I9" s="267"/>
      <c r="J9" s="268"/>
      <c r="K9" s="39"/>
    </row>
    <row r="10" spans="1:10" ht="15.75">
      <c r="A10" s="266" t="s">
        <v>294</v>
      </c>
      <c r="B10" s="269">
        <v>44919</v>
      </c>
      <c r="C10" s="269">
        <v>46165</v>
      </c>
      <c r="D10" s="269">
        <v>47720</v>
      </c>
      <c r="E10" s="269">
        <v>52146</v>
      </c>
      <c r="F10" s="269">
        <v>53318</v>
      </c>
      <c r="G10" s="269">
        <v>54139</v>
      </c>
      <c r="H10" s="269">
        <v>51080.93</v>
      </c>
      <c r="I10" s="269">
        <v>41836</v>
      </c>
      <c r="J10" s="270">
        <v>45071</v>
      </c>
    </row>
    <row r="11" spans="1:11" ht="15.75">
      <c r="A11" s="260" t="s">
        <v>295</v>
      </c>
      <c r="B11" s="271">
        <v>9449</v>
      </c>
      <c r="C11" s="271">
        <v>9857</v>
      </c>
      <c r="D11" s="271">
        <v>10570</v>
      </c>
      <c r="E11" s="271">
        <v>11816</v>
      </c>
      <c r="F11" s="271">
        <v>11915</v>
      </c>
      <c r="G11" s="271">
        <v>12547</v>
      </c>
      <c r="H11" s="271">
        <v>12079.71</v>
      </c>
      <c r="I11" s="271">
        <v>10927.757000000001</v>
      </c>
      <c r="J11" s="272">
        <v>12256</v>
      </c>
      <c r="K11" s="52"/>
    </row>
    <row r="12" spans="1:11" ht="15.75">
      <c r="A12" s="260" t="s">
        <v>296</v>
      </c>
      <c r="B12" s="271">
        <v>5919</v>
      </c>
      <c r="C12" s="271">
        <v>6574</v>
      </c>
      <c r="D12" s="271">
        <v>7022</v>
      </c>
      <c r="E12" s="271">
        <v>7803</v>
      </c>
      <c r="F12" s="271">
        <v>8472</v>
      </c>
      <c r="G12" s="271">
        <v>8876</v>
      </c>
      <c r="H12" s="271">
        <v>7945.3</v>
      </c>
      <c r="I12" s="271">
        <v>6659</v>
      </c>
      <c r="J12" s="272">
        <v>6457</v>
      </c>
      <c r="K12" s="52"/>
    </row>
    <row r="13" spans="1:11" ht="15.75">
      <c r="A13" s="260" t="s">
        <v>297</v>
      </c>
      <c r="B13" s="273">
        <v>29551</v>
      </c>
      <c r="C13" s="273">
        <v>29733</v>
      </c>
      <c r="D13" s="273">
        <v>30127</v>
      </c>
      <c r="E13" s="273">
        <v>32527</v>
      </c>
      <c r="F13" s="273">
        <v>32931</v>
      </c>
      <c r="G13" s="273">
        <v>32718</v>
      </c>
      <c r="H13" s="273">
        <v>31055.92</v>
      </c>
      <c r="I13" s="273">
        <v>24249.894999999997</v>
      </c>
      <c r="J13" s="274">
        <v>26358</v>
      </c>
      <c r="K13" s="52"/>
    </row>
    <row r="14" spans="1:11" ht="15.75">
      <c r="A14" s="260"/>
      <c r="B14" s="271"/>
      <c r="C14" s="271"/>
      <c r="D14" s="271"/>
      <c r="E14" s="271"/>
      <c r="F14" s="271"/>
      <c r="G14" s="271"/>
      <c r="H14" s="271"/>
      <c r="I14" s="271"/>
      <c r="J14" s="272"/>
      <c r="K14" s="52"/>
    </row>
    <row r="15" spans="1:11" ht="15.75">
      <c r="A15" s="266" t="s">
        <v>298</v>
      </c>
      <c r="B15" s="275">
        <v>32182</v>
      </c>
      <c r="C15" s="275">
        <v>33234</v>
      </c>
      <c r="D15" s="275">
        <v>34703</v>
      </c>
      <c r="E15" s="275">
        <v>37654</v>
      </c>
      <c r="F15" s="275">
        <v>38555</v>
      </c>
      <c r="G15" s="275">
        <v>38907</v>
      </c>
      <c r="H15" s="275">
        <v>36049.48300000001</v>
      </c>
      <c r="I15" s="275">
        <v>28998</v>
      </c>
      <c r="J15" s="276">
        <v>30712</v>
      </c>
      <c r="K15" s="64"/>
    </row>
    <row r="16" spans="1:11" ht="15.75">
      <c r="A16" s="260" t="s">
        <v>295</v>
      </c>
      <c r="B16" s="271">
        <v>5517</v>
      </c>
      <c r="C16" s="271">
        <v>5792</v>
      </c>
      <c r="D16" s="271">
        <v>6261</v>
      </c>
      <c r="E16" s="271">
        <v>7260</v>
      </c>
      <c r="F16" s="271">
        <v>7079</v>
      </c>
      <c r="G16" s="271">
        <v>7369</v>
      </c>
      <c r="H16" s="271">
        <v>7015.192000000001</v>
      </c>
      <c r="I16" s="271">
        <v>6051.871999999999</v>
      </c>
      <c r="J16" s="272">
        <v>6728</v>
      </c>
      <c r="K16" s="52"/>
    </row>
    <row r="17" spans="1:11" ht="15.75">
      <c r="A17" s="260" t="s">
        <v>296</v>
      </c>
      <c r="B17" s="271">
        <v>3566</v>
      </c>
      <c r="C17" s="271">
        <v>3956</v>
      </c>
      <c r="D17" s="271">
        <v>4291</v>
      </c>
      <c r="E17" s="271">
        <v>4770</v>
      </c>
      <c r="F17" s="271">
        <v>5379</v>
      </c>
      <c r="G17" s="271">
        <v>5716</v>
      </c>
      <c r="H17" s="271">
        <v>4912.103999999999</v>
      </c>
      <c r="I17" s="271">
        <v>3767</v>
      </c>
      <c r="J17" s="272">
        <v>3656</v>
      </c>
      <c r="K17" s="52"/>
    </row>
    <row r="18" spans="1:11" ht="15.75">
      <c r="A18" s="260" t="s">
        <v>297</v>
      </c>
      <c r="B18" s="277">
        <v>23099</v>
      </c>
      <c r="C18" s="277">
        <v>23486</v>
      </c>
      <c r="D18" s="277">
        <v>24152</v>
      </c>
      <c r="E18" s="277">
        <v>25624</v>
      </c>
      <c r="F18" s="277">
        <v>26097</v>
      </c>
      <c r="G18" s="277">
        <v>25822</v>
      </c>
      <c r="H18" s="277">
        <v>24122.187</v>
      </c>
      <c r="I18" s="277">
        <v>19178.946000000004</v>
      </c>
      <c r="J18" s="278">
        <v>20328</v>
      </c>
      <c r="K18" s="52"/>
    </row>
    <row r="19" spans="1:11" ht="15.75">
      <c r="A19" s="260"/>
      <c r="B19" s="292"/>
      <c r="C19" s="292"/>
      <c r="D19" s="292"/>
      <c r="E19" s="292"/>
      <c r="F19" s="292"/>
      <c r="G19" s="292"/>
      <c r="H19" s="292"/>
      <c r="I19" s="292"/>
      <c r="J19" s="293"/>
      <c r="K19" s="52"/>
    </row>
    <row r="20" spans="1:11" ht="15.75">
      <c r="A20" s="266" t="s">
        <v>299</v>
      </c>
      <c r="B20" s="275">
        <v>12737</v>
      </c>
      <c r="C20" s="275">
        <v>12931</v>
      </c>
      <c r="D20" s="275">
        <v>13017</v>
      </c>
      <c r="E20" s="275">
        <v>14492</v>
      </c>
      <c r="F20" s="275">
        <v>14763</v>
      </c>
      <c r="G20" s="275">
        <v>15232</v>
      </c>
      <c r="H20" s="275">
        <v>15031.447</v>
      </c>
      <c r="I20" s="275">
        <v>12839</v>
      </c>
      <c r="J20" s="276">
        <v>14359</v>
      </c>
      <c r="K20" s="64"/>
    </row>
    <row r="21" spans="1:11" ht="15.75">
      <c r="A21" s="260" t="s">
        <v>295</v>
      </c>
      <c r="B21" s="271">
        <v>3931</v>
      </c>
      <c r="C21" s="271">
        <v>4066</v>
      </c>
      <c r="D21" s="271">
        <v>4308</v>
      </c>
      <c r="E21" s="271">
        <v>4557</v>
      </c>
      <c r="F21" s="271">
        <v>4836</v>
      </c>
      <c r="G21" s="271">
        <v>5178</v>
      </c>
      <c r="H21" s="271">
        <v>5064.517999999999</v>
      </c>
      <c r="I21" s="271">
        <v>4875.885</v>
      </c>
      <c r="J21" s="272">
        <v>5529</v>
      </c>
      <c r="K21" s="52"/>
    </row>
    <row r="22" spans="1:11" ht="15.75">
      <c r="A22" s="260" t="s">
        <v>296</v>
      </c>
      <c r="B22" s="271">
        <v>2353</v>
      </c>
      <c r="C22" s="271">
        <v>2617</v>
      </c>
      <c r="D22" s="271">
        <v>2732</v>
      </c>
      <c r="E22" s="271">
        <v>3032</v>
      </c>
      <c r="F22" s="271">
        <v>3093</v>
      </c>
      <c r="G22" s="271">
        <v>3160</v>
      </c>
      <c r="H22" s="271">
        <v>3033.196</v>
      </c>
      <c r="I22" s="271">
        <v>2892</v>
      </c>
      <c r="J22" s="272">
        <v>2800</v>
      </c>
      <c r="K22" s="76"/>
    </row>
    <row r="23" spans="1:11" ht="15.75">
      <c r="A23" s="260" t="s">
        <v>297</v>
      </c>
      <c r="B23" s="271">
        <v>6451</v>
      </c>
      <c r="C23" s="271">
        <v>6248</v>
      </c>
      <c r="D23" s="271">
        <v>5976</v>
      </c>
      <c r="E23" s="271">
        <v>6903</v>
      </c>
      <c r="F23" s="271">
        <v>6834</v>
      </c>
      <c r="G23" s="271">
        <v>6895</v>
      </c>
      <c r="H23" s="271">
        <v>6933.733</v>
      </c>
      <c r="I23" s="271">
        <v>5070.9490000000005</v>
      </c>
      <c r="J23" s="272">
        <v>6030</v>
      </c>
      <c r="K23" s="52"/>
    </row>
    <row r="24" spans="1:11" ht="16.5" thickBot="1">
      <c r="A24" s="282"/>
      <c r="B24" s="283"/>
      <c r="C24" s="283"/>
      <c r="D24" s="283"/>
      <c r="E24" s="283"/>
      <c r="F24" s="283"/>
      <c r="G24" s="283"/>
      <c r="H24" s="283"/>
      <c r="I24" s="283"/>
      <c r="J24" s="294"/>
      <c r="K24" s="52"/>
    </row>
    <row r="25" spans="1:11" ht="15">
      <c r="A25" s="222" t="s">
        <v>405</v>
      </c>
      <c r="B25" s="81"/>
      <c r="C25" s="81"/>
      <c r="D25" s="81"/>
      <c r="E25" s="81"/>
      <c r="F25" s="81"/>
      <c r="G25" s="81"/>
      <c r="H25" s="81"/>
      <c r="I25" s="81"/>
      <c r="J25" s="81"/>
      <c r="K25" s="52"/>
    </row>
    <row r="26" spans="1:11" ht="15">
      <c r="A26" s="288" t="s">
        <v>300</v>
      </c>
      <c r="B26" s="81"/>
      <c r="C26" s="81"/>
      <c r="D26" s="81"/>
      <c r="E26" s="81"/>
      <c r="F26" s="81"/>
      <c r="G26" s="81"/>
      <c r="H26" s="81"/>
      <c r="I26" s="81"/>
      <c r="J26" s="81"/>
      <c r="K26" s="52"/>
    </row>
    <row r="27" ht="15">
      <c r="J27" s="48"/>
    </row>
    <row r="28" ht="15">
      <c r="J28" s="48"/>
    </row>
    <row r="29" ht="15">
      <c r="J29" s="48"/>
    </row>
    <row r="30" spans="1:10" ht="15">
      <c r="A30" s="159" t="s">
        <v>408</v>
      </c>
      <c r="J30" s="49"/>
    </row>
    <row r="31" ht="15">
      <c r="J31" s="64"/>
    </row>
  </sheetData>
  <sheetProtection/>
  <hyperlinks>
    <hyperlink ref="A30" location="Contents!A1" display="Return to contents page"/>
  </hyperlinks>
  <printOptions/>
  <pageMargins left="0.75" right="0.75" top="1" bottom="1" header="0.5" footer="0.5"/>
  <pageSetup horizontalDpi="600" verticalDpi="600" orientation="landscape" r:id="rId1"/>
</worksheet>
</file>

<file path=xl/worksheets/sheet21.xml><?xml version="1.0" encoding="utf-8"?>
<worksheet xmlns="http://schemas.openxmlformats.org/spreadsheetml/2006/main" xmlns:r="http://schemas.openxmlformats.org/officeDocument/2006/relationships">
  <dimension ref="A1:J31"/>
  <sheetViews>
    <sheetView zoomScalePageLayoutView="0" workbookViewId="0" topLeftCell="A1">
      <selection activeCell="L15" sqref="L15"/>
    </sheetView>
  </sheetViews>
  <sheetFormatPr defaultColWidth="9.140625" defaultRowHeight="15"/>
  <cols>
    <col min="1" max="1" width="25.57421875" style="39" customWidth="1"/>
    <col min="2" max="10" width="9.7109375" style="39" customWidth="1"/>
    <col min="11" max="16384" width="9.140625" style="39" customWidth="1"/>
  </cols>
  <sheetData>
    <row r="1" spans="1:10" ht="21" customHeight="1">
      <c r="A1" s="490" t="s">
        <v>420</v>
      </c>
      <c r="B1" s="490"/>
      <c r="C1" s="490"/>
      <c r="D1" s="490"/>
      <c r="E1" s="490"/>
      <c r="F1" s="490"/>
      <c r="G1" s="490"/>
      <c r="H1" s="490"/>
      <c r="I1" s="490"/>
      <c r="J1" s="490"/>
    </row>
    <row r="2" spans="1:10" ht="15">
      <c r="A2" s="490"/>
      <c r="B2" s="490"/>
      <c r="C2" s="490"/>
      <c r="D2" s="490"/>
      <c r="E2" s="490"/>
      <c r="F2" s="490"/>
      <c r="G2" s="490"/>
      <c r="H2" s="490"/>
      <c r="I2" s="490"/>
      <c r="J2" s="490"/>
    </row>
    <row r="3" spans="1:10" ht="18">
      <c r="A3" s="416"/>
      <c r="B3" s="416"/>
      <c r="C3" s="416"/>
      <c r="D3" s="416"/>
      <c r="E3" s="416"/>
      <c r="F3" s="416"/>
      <c r="G3" s="416"/>
      <c r="H3" s="416"/>
      <c r="I3" s="416"/>
      <c r="J3" s="416"/>
    </row>
    <row r="4" spans="1:10" ht="15">
      <c r="A4" s="491" t="s">
        <v>419</v>
      </c>
      <c r="B4" s="492"/>
      <c r="C4" s="492"/>
      <c r="D4" s="492"/>
      <c r="E4" s="492"/>
      <c r="F4" s="492"/>
      <c r="G4" s="492"/>
      <c r="H4" s="492"/>
      <c r="I4" s="492"/>
      <c r="J4" s="492"/>
    </row>
    <row r="5" spans="1:10" ht="15">
      <c r="A5" s="492"/>
      <c r="B5" s="492"/>
      <c r="C5" s="492"/>
      <c r="D5" s="492"/>
      <c r="E5" s="492"/>
      <c r="F5" s="492"/>
      <c r="G5" s="492"/>
      <c r="H5" s="492"/>
      <c r="I5" s="492"/>
      <c r="J5" s="492"/>
    </row>
    <row r="6" spans="2:10" ht="16.5" thickBot="1">
      <c r="B6" s="155"/>
      <c r="C6" s="155"/>
      <c r="D6" s="155"/>
      <c r="E6" s="155"/>
      <c r="F6" s="155"/>
      <c r="G6" s="155"/>
      <c r="H6" s="296"/>
      <c r="I6" s="296"/>
      <c r="J6" s="291" t="s">
        <v>337</v>
      </c>
    </row>
    <row r="7" spans="1:10" ht="15.75">
      <c r="A7" s="258"/>
      <c r="B7" s="259"/>
      <c r="C7" s="259"/>
      <c r="D7" s="259"/>
      <c r="E7" s="259"/>
      <c r="F7" s="259"/>
      <c r="G7" s="259"/>
      <c r="H7" s="259"/>
      <c r="I7" s="259"/>
      <c r="J7" s="297"/>
    </row>
    <row r="8" spans="1:10" ht="15.75">
      <c r="A8" s="260" t="s">
        <v>293</v>
      </c>
      <c r="B8" s="261">
        <v>2002</v>
      </c>
      <c r="C8" s="261">
        <v>2003</v>
      </c>
      <c r="D8" s="261">
        <v>2004</v>
      </c>
      <c r="E8" s="261">
        <v>2005</v>
      </c>
      <c r="F8" s="261">
        <v>2006</v>
      </c>
      <c r="G8" s="261">
        <v>2007</v>
      </c>
      <c r="H8" s="261">
        <v>2008</v>
      </c>
      <c r="I8" s="261">
        <v>2009</v>
      </c>
      <c r="J8" s="298">
        <v>2010</v>
      </c>
    </row>
    <row r="9" spans="1:10" ht="15.75">
      <c r="A9" s="263"/>
      <c r="B9" s="264"/>
      <c r="C9" s="264"/>
      <c r="D9" s="264"/>
      <c r="E9" s="264"/>
      <c r="F9" s="264"/>
      <c r="G9" s="264"/>
      <c r="H9" s="264"/>
      <c r="I9" s="264"/>
      <c r="J9" s="265"/>
    </row>
    <row r="10" spans="1:10" ht="15.75">
      <c r="A10" s="266"/>
      <c r="B10" s="267"/>
      <c r="C10" s="267"/>
      <c r="D10" s="267"/>
      <c r="E10" s="267"/>
      <c r="F10" s="267"/>
      <c r="G10" s="267"/>
      <c r="H10" s="267"/>
      <c r="I10" s="267"/>
      <c r="J10" s="299"/>
    </row>
    <row r="11" spans="1:10" ht="15.75">
      <c r="A11" s="266" t="s">
        <v>294</v>
      </c>
      <c r="B11" s="269">
        <v>66279.14199999999</v>
      </c>
      <c r="C11" s="269">
        <v>68139.879</v>
      </c>
      <c r="D11" s="269">
        <v>71111.927</v>
      </c>
      <c r="E11" s="269">
        <v>76202.33</v>
      </c>
      <c r="F11" s="269">
        <v>77802.725</v>
      </c>
      <c r="G11" s="269">
        <v>78005.22099999999</v>
      </c>
      <c r="H11" s="269">
        <v>74577.23</v>
      </c>
      <c r="I11" s="269">
        <v>62618.8</v>
      </c>
      <c r="J11" s="270">
        <v>67983.4</v>
      </c>
    </row>
    <row r="12" spans="1:10" ht="15.75">
      <c r="A12" s="260" t="s">
        <v>295</v>
      </c>
      <c r="B12" s="271">
        <v>19236.173</v>
      </c>
      <c r="C12" s="271">
        <v>19731.247000000003</v>
      </c>
      <c r="D12" s="271">
        <v>21328.121</v>
      </c>
      <c r="E12" s="271">
        <v>23410.03</v>
      </c>
      <c r="F12" s="271">
        <v>23380.447999999997</v>
      </c>
      <c r="G12" s="271">
        <v>24013.811999999998</v>
      </c>
      <c r="H12" s="271">
        <v>23292.81</v>
      </c>
      <c r="I12" s="271">
        <v>21049.057</v>
      </c>
      <c r="J12" s="272">
        <v>23251.8</v>
      </c>
    </row>
    <row r="13" spans="1:10" ht="15.75">
      <c r="A13" s="260" t="s">
        <v>296</v>
      </c>
      <c r="B13" s="271">
        <v>7395.969</v>
      </c>
      <c r="C13" s="271">
        <v>8168.6320000000005</v>
      </c>
      <c r="D13" s="271">
        <v>8765.806</v>
      </c>
      <c r="E13" s="271">
        <v>9820.3</v>
      </c>
      <c r="F13" s="271">
        <v>10509.277</v>
      </c>
      <c r="G13" s="271">
        <v>11087.409</v>
      </c>
      <c r="H13" s="271">
        <v>10055.5</v>
      </c>
      <c r="I13" s="271">
        <v>8362.5</v>
      </c>
      <c r="J13" s="272">
        <v>8149.6</v>
      </c>
    </row>
    <row r="14" spans="1:10" ht="15.75">
      <c r="A14" s="260" t="s">
        <v>297</v>
      </c>
      <c r="B14" s="271">
        <v>39647</v>
      </c>
      <c r="C14" s="271">
        <v>40239</v>
      </c>
      <c r="D14" s="271">
        <v>41017</v>
      </c>
      <c r="E14" s="271">
        <v>42972</v>
      </c>
      <c r="F14" s="271">
        <v>43913</v>
      </c>
      <c r="G14" s="271">
        <v>42906</v>
      </c>
      <c r="H14" s="271">
        <v>41228.92</v>
      </c>
      <c r="I14" s="271">
        <v>33207.895</v>
      </c>
      <c r="J14" s="272">
        <v>36582</v>
      </c>
    </row>
    <row r="15" spans="1:10" ht="15.75">
      <c r="A15" s="260"/>
      <c r="B15" s="269"/>
      <c r="C15" s="269"/>
      <c r="D15" s="269"/>
      <c r="E15" s="269"/>
      <c r="F15" s="269"/>
      <c r="G15" s="269"/>
      <c r="H15" s="269"/>
      <c r="I15" s="269"/>
      <c r="J15" s="270"/>
    </row>
    <row r="16" spans="1:10" ht="15.75">
      <c r="A16" s="266" t="s">
        <v>298</v>
      </c>
      <c r="B16" s="269">
        <v>46915.384000000005</v>
      </c>
      <c r="C16" s="269">
        <v>48483.899000000005</v>
      </c>
      <c r="D16" s="269">
        <v>51024.345</v>
      </c>
      <c r="E16" s="269">
        <v>54212.73</v>
      </c>
      <c r="F16" s="269">
        <v>55697.151</v>
      </c>
      <c r="G16" s="269">
        <v>55417.941</v>
      </c>
      <c r="H16" s="269">
        <v>51908.38300000001</v>
      </c>
      <c r="I16" s="269">
        <v>42739.3</v>
      </c>
      <c r="J16" s="270">
        <v>45548.6</v>
      </c>
    </row>
    <row r="17" spans="1:10" ht="15.75">
      <c r="A17" s="260" t="s">
        <v>295</v>
      </c>
      <c r="B17" s="271">
        <v>10649.964</v>
      </c>
      <c r="C17" s="271">
        <v>11030.345000000001</v>
      </c>
      <c r="D17" s="271">
        <v>12039.614</v>
      </c>
      <c r="E17" s="271">
        <v>13590.23</v>
      </c>
      <c r="F17" s="271">
        <v>13265.3</v>
      </c>
      <c r="G17" s="271">
        <v>13435.346000000001</v>
      </c>
      <c r="H17" s="271">
        <v>12896.692000000001</v>
      </c>
      <c r="I17" s="271">
        <v>11232.271999999999</v>
      </c>
      <c r="J17" s="272">
        <v>12316</v>
      </c>
    </row>
    <row r="18" spans="1:10" ht="15.75">
      <c r="A18" s="260" t="s">
        <v>296</v>
      </c>
      <c r="B18" s="271">
        <v>4590.42</v>
      </c>
      <c r="C18" s="271">
        <v>5039.554</v>
      </c>
      <c r="D18" s="271">
        <v>5444.731</v>
      </c>
      <c r="E18" s="271">
        <v>6092.5</v>
      </c>
      <c r="F18" s="271">
        <v>6740.851000000001</v>
      </c>
      <c r="G18" s="271">
        <v>7226.594999999999</v>
      </c>
      <c r="H18" s="271">
        <v>6301.503999999999</v>
      </c>
      <c r="I18" s="271">
        <v>4828.9</v>
      </c>
      <c r="J18" s="272">
        <v>4635.6</v>
      </c>
    </row>
    <row r="19" spans="1:10" ht="15.75">
      <c r="A19" s="260" t="s">
        <v>297</v>
      </c>
      <c r="B19" s="271">
        <v>31675</v>
      </c>
      <c r="C19" s="271">
        <v>32414</v>
      </c>
      <c r="D19" s="271">
        <v>33541</v>
      </c>
      <c r="E19" s="271">
        <v>34530</v>
      </c>
      <c r="F19" s="271">
        <v>35691</v>
      </c>
      <c r="G19" s="271">
        <v>34756</v>
      </c>
      <c r="H19" s="271">
        <v>32710.187</v>
      </c>
      <c r="I19" s="271">
        <v>26677.946000000004</v>
      </c>
      <c r="J19" s="272">
        <v>28597</v>
      </c>
    </row>
    <row r="20" spans="1:10" ht="15.75">
      <c r="A20" s="260"/>
      <c r="B20" s="269"/>
      <c r="C20" s="269"/>
      <c r="D20" s="269"/>
      <c r="E20" s="269"/>
      <c r="F20" s="269"/>
      <c r="G20" s="269"/>
      <c r="H20" s="269"/>
      <c r="I20" s="269"/>
      <c r="J20" s="270"/>
    </row>
    <row r="21" spans="1:10" ht="15.75">
      <c r="A21" s="266" t="s">
        <v>299</v>
      </c>
      <c r="B21" s="269">
        <v>19363.758</v>
      </c>
      <c r="C21" s="269">
        <v>19655.98</v>
      </c>
      <c r="D21" s="269">
        <v>20087.582</v>
      </c>
      <c r="E21" s="269">
        <v>21989.46</v>
      </c>
      <c r="F21" s="269">
        <v>22105.574</v>
      </c>
      <c r="G21" s="269">
        <v>22587.28</v>
      </c>
      <c r="H21" s="269">
        <v>22668.847</v>
      </c>
      <c r="I21" s="269">
        <v>19880.5</v>
      </c>
      <c r="J21" s="270">
        <v>22434.9</v>
      </c>
    </row>
    <row r="22" spans="1:10" ht="15.75">
      <c r="A22" s="260" t="s">
        <v>295</v>
      </c>
      <c r="B22" s="271">
        <v>8585.208999999999</v>
      </c>
      <c r="C22" s="271">
        <v>8701.902</v>
      </c>
      <c r="D22" s="271">
        <v>9287.507</v>
      </c>
      <c r="E22" s="271">
        <v>9820.66</v>
      </c>
      <c r="F22" s="271">
        <v>10115.148000000001</v>
      </c>
      <c r="G22" s="271">
        <v>10578.466</v>
      </c>
      <c r="H22" s="271">
        <v>10396.118</v>
      </c>
      <c r="I22" s="271">
        <v>9816.785</v>
      </c>
      <c r="J22" s="272">
        <v>10936.8</v>
      </c>
    </row>
    <row r="23" spans="1:10" ht="15.75">
      <c r="A23" s="260" t="s">
        <v>296</v>
      </c>
      <c r="B23" s="271">
        <v>2805.549</v>
      </c>
      <c r="C23" s="271">
        <v>3128.078</v>
      </c>
      <c r="D23" s="271">
        <v>3322.075</v>
      </c>
      <c r="E23" s="271">
        <v>3726.8</v>
      </c>
      <c r="F23" s="271">
        <v>3768.426</v>
      </c>
      <c r="G23" s="271">
        <v>3860.814</v>
      </c>
      <c r="H23" s="271">
        <v>3753.996</v>
      </c>
      <c r="I23" s="271">
        <v>3533.6</v>
      </c>
      <c r="J23" s="272">
        <v>3513.1</v>
      </c>
    </row>
    <row r="24" spans="1:10" ht="15.75">
      <c r="A24" s="260" t="s">
        <v>297</v>
      </c>
      <c r="B24" s="271">
        <v>7971</v>
      </c>
      <c r="C24" s="271">
        <v>7826</v>
      </c>
      <c r="D24" s="271">
        <v>7477</v>
      </c>
      <c r="E24" s="271">
        <v>8442</v>
      </c>
      <c r="F24" s="271">
        <v>8222</v>
      </c>
      <c r="G24" s="271">
        <v>8149</v>
      </c>
      <c r="H24" s="271">
        <v>8518.733</v>
      </c>
      <c r="I24" s="271">
        <v>6529.9490000000005</v>
      </c>
      <c r="J24" s="272">
        <v>7985</v>
      </c>
    </row>
    <row r="25" spans="1:10" ht="16.5" thickBot="1">
      <c r="A25" s="282"/>
      <c r="B25" s="283"/>
      <c r="C25" s="283"/>
      <c r="D25" s="283"/>
      <c r="E25" s="283"/>
      <c r="F25" s="283"/>
      <c r="G25" s="283"/>
      <c r="H25" s="283"/>
      <c r="I25" s="283"/>
      <c r="J25" s="294"/>
    </row>
    <row r="26" ht="15">
      <c r="A26" s="222" t="s">
        <v>394</v>
      </c>
    </row>
    <row r="27" ht="15">
      <c r="A27" s="288" t="s">
        <v>300</v>
      </c>
    </row>
    <row r="31" ht="15">
      <c r="A31" s="159" t="s">
        <v>408</v>
      </c>
    </row>
  </sheetData>
  <sheetProtection/>
  <mergeCells count="2">
    <mergeCell ref="A1:J2"/>
    <mergeCell ref="A4:J5"/>
  </mergeCells>
  <hyperlinks>
    <hyperlink ref="A31" location="Contents!A1" display="Return to contents page"/>
  </hyperlinks>
  <printOptions/>
  <pageMargins left="0.75" right="0.75" top="1" bottom="1" header="0.5" footer="0.5"/>
  <pageSetup horizontalDpi="600" verticalDpi="600" orientation="landscape" r:id="rId1"/>
</worksheet>
</file>

<file path=xl/worksheets/sheet22.xml><?xml version="1.0" encoding="utf-8"?>
<worksheet xmlns="http://schemas.openxmlformats.org/spreadsheetml/2006/main" xmlns:r="http://schemas.openxmlformats.org/officeDocument/2006/relationships">
  <dimension ref="A1:O43"/>
  <sheetViews>
    <sheetView zoomScale="80" zoomScaleNormal="80" zoomScalePageLayoutView="0" workbookViewId="0" topLeftCell="A1">
      <selection activeCell="I1" sqref="I1"/>
    </sheetView>
  </sheetViews>
  <sheetFormatPr defaultColWidth="9.140625" defaultRowHeight="15"/>
  <cols>
    <col min="1" max="1" width="25.28125" style="39" customWidth="1"/>
    <col min="2" max="4" width="9.140625" style="39" customWidth="1"/>
    <col min="5" max="5" width="10.00390625" style="39" customWidth="1"/>
    <col min="6" max="6" width="9.140625" style="39" customWidth="1"/>
    <col min="7" max="7" width="12.28125" style="39" customWidth="1"/>
    <col min="8" max="8" width="6.00390625" style="39" customWidth="1"/>
    <col min="9" max="9" width="26.8515625" style="39" customWidth="1"/>
    <col min="10" max="12" width="9.140625" style="39" customWidth="1"/>
    <col min="13" max="13" width="10.00390625" style="39" customWidth="1"/>
    <col min="14" max="14" width="9.140625" style="39" customWidth="1"/>
    <col min="15" max="15" width="12.140625" style="39" customWidth="1"/>
    <col min="16" max="16384" width="9.140625" style="39" customWidth="1"/>
  </cols>
  <sheetData>
    <row r="1" spans="1:7" ht="15" customHeight="1">
      <c r="A1" s="429" t="s">
        <v>1</v>
      </c>
      <c r="B1" s="430"/>
      <c r="C1" s="430"/>
      <c r="D1" s="430"/>
      <c r="E1" s="430"/>
      <c r="F1" s="430"/>
      <c r="G1" s="430"/>
    </row>
    <row r="2" spans="1:7" ht="18.75" customHeight="1">
      <c r="A2" s="430"/>
      <c r="B2" s="430"/>
      <c r="C2" s="430"/>
      <c r="D2" s="430"/>
      <c r="E2" s="430"/>
      <c r="F2" s="430"/>
      <c r="G2" s="430"/>
    </row>
    <row r="3" spans="1:7" ht="15.75">
      <c r="A3" s="300"/>
      <c r="B3" s="300"/>
      <c r="C3" s="300"/>
      <c r="D3" s="300"/>
      <c r="E3" s="300"/>
      <c r="F3" s="300"/>
      <c r="G3" s="300"/>
    </row>
    <row r="4" spans="1:15" ht="15.75">
      <c r="A4" s="495" t="s">
        <v>406</v>
      </c>
      <c r="B4" s="495"/>
      <c r="C4" s="495"/>
      <c r="D4" s="495"/>
      <c r="E4" s="495"/>
      <c r="F4" s="495"/>
      <c r="G4" s="495"/>
      <c r="H4" s="154"/>
      <c r="I4" s="495" t="s">
        <v>0</v>
      </c>
      <c r="J4" s="495"/>
      <c r="K4" s="495"/>
      <c r="L4" s="495"/>
      <c r="M4" s="495"/>
      <c r="N4" s="495"/>
      <c r="O4" s="495"/>
    </row>
    <row r="5" spans="1:15" ht="15.75">
      <c r="A5" s="496"/>
      <c r="B5" s="496"/>
      <c r="C5" s="496"/>
      <c r="D5" s="496"/>
      <c r="E5" s="496"/>
      <c r="F5" s="496"/>
      <c r="G5" s="496"/>
      <c r="H5" s="154"/>
      <c r="I5" s="496"/>
      <c r="J5" s="496"/>
      <c r="K5" s="496"/>
      <c r="L5" s="496"/>
      <c r="M5" s="496"/>
      <c r="N5" s="496"/>
      <c r="O5" s="496"/>
    </row>
    <row r="6" spans="1:15" ht="16.5" thickBot="1">
      <c r="A6" s="301" t="s">
        <v>298</v>
      </c>
      <c r="B6" s="302"/>
      <c r="C6" s="302"/>
      <c r="D6" s="302"/>
      <c r="E6" s="302"/>
      <c r="F6" s="302"/>
      <c r="G6" s="303" t="s">
        <v>337</v>
      </c>
      <c r="I6" s="301" t="s">
        <v>299</v>
      </c>
      <c r="J6" s="302"/>
      <c r="K6" s="302"/>
      <c r="L6" s="302"/>
      <c r="M6" s="302"/>
      <c r="N6" s="302"/>
      <c r="O6" s="303" t="s">
        <v>337</v>
      </c>
    </row>
    <row r="7" spans="1:15" ht="15.75">
      <c r="A7" s="497" t="s">
        <v>301</v>
      </c>
      <c r="B7" s="493" t="s">
        <v>302</v>
      </c>
      <c r="C7" s="493"/>
      <c r="D7" s="494"/>
      <c r="E7" s="494"/>
      <c r="F7" s="494"/>
      <c r="G7" s="304"/>
      <c r="I7" s="497" t="s">
        <v>301</v>
      </c>
      <c r="J7" s="493" t="s">
        <v>302</v>
      </c>
      <c r="K7" s="493"/>
      <c r="L7" s="494"/>
      <c r="M7" s="494"/>
      <c r="N7" s="494"/>
      <c r="O7" s="305"/>
    </row>
    <row r="8" spans="1:15" ht="75.75">
      <c r="A8" s="498"/>
      <c r="B8" s="306" t="s">
        <v>303</v>
      </c>
      <c r="C8" s="306" t="s">
        <v>304</v>
      </c>
      <c r="D8" s="306" t="s">
        <v>305</v>
      </c>
      <c r="E8" s="307" t="s">
        <v>306</v>
      </c>
      <c r="F8" s="306" t="s">
        <v>307</v>
      </c>
      <c r="G8" s="308" t="s">
        <v>132</v>
      </c>
      <c r="I8" s="498"/>
      <c r="J8" s="306" t="s">
        <v>303</v>
      </c>
      <c r="K8" s="306" t="s">
        <v>304</v>
      </c>
      <c r="L8" s="306" t="s">
        <v>305</v>
      </c>
      <c r="M8" s="307" t="s">
        <v>306</v>
      </c>
      <c r="N8" s="306" t="s">
        <v>307</v>
      </c>
      <c r="O8" s="309" t="s">
        <v>132</v>
      </c>
    </row>
    <row r="9" spans="1:15" ht="15.75">
      <c r="A9" s="310" t="s">
        <v>339</v>
      </c>
      <c r="B9" s="311">
        <v>6728</v>
      </c>
      <c r="C9" s="311">
        <v>3656</v>
      </c>
      <c r="D9" s="311">
        <v>9551</v>
      </c>
      <c r="E9" s="311">
        <v>10364</v>
      </c>
      <c r="F9" s="312">
        <v>413</v>
      </c>
      <c r="G9" s="313">
        <v>30712</v>
      </c>
      <c r="I9" s="310" t="s">
        <v>340</v>
      </c>
      <c r="J9" s="314">
        <v>5529</v>
      </c>
      <c r="K9" s="314">
        <v>2800</v>
      </c>
      <c r="L9" s="314">
        <v>2468</v>
      </c>
      <c r="M9" s="314">
        <v>3071</v>
      </c>
      <c r="N9" s="315">
        <v>491</v>
      </c>
      <c r="O9" s="316">
        <v>14359</v>
      </c>
    </row>
    <row r="10" spans="1:15" ht="15.75">
      <c r="A10" s="317" t="s">
        <v>308</v>
      </c>
      <c r="B10" s="318" t="s">
        <v>309</v>
      </c>
      <c r="C10" s="318" t="s">
        <v>309</v>
      </c>
      <c r="D10" s="318" t="s">
        <v>309</v>
      </c>
      <c r="E10" s="318" t="s">
        <v>309</v>
      </c>
      <c r="F10" s="318" t="s">
        <v>309</v>
      </c>
      <c r="G10" s="319" t="s">
        <v>309</v>
      </c>
      <c r="I10" s="317" t="s">
        <v>308</v>
      </c>
      <c r="J10" s="318" t="s">
        <v>309</v>
      </c>
      <c r="K10" s="318" t="s">
        <v>309</v>
      </c>
      <c r="L10" s="318" t="s">
        <v>309</v>
      </c>
      <c r="M10" s="318" t="s">
        <v>309</v>
      </c>
      <c r="N10" s="318" t="s">
        <v>309</v>
      </c>
      <c r="O10" s="320" t="s">
        <v>309</v>
      </c>
    </row>
    <row r="11" spans="1:15" ht="15.75">
      <c r="A11" s="317" t="s">
        <v>310</v>
      </c>
      <c r="B11" s="321" t="s">
        <v>309</v>
      </c>
      <c r="C11" s="321" t="s">
        <v>309</v>
      </c>
      <c r="D11" s="321">
        <v>586</v>
      </c>
      <c r="E11" s="321" t="s">
        <v>309</v>
      </c>
      <c r="F11" s="321" t="s">
        <v>309</v>
      </c>
      <c r="G11" s="322">
        <v>586</v>
      </c>
      <c r="I11" s="317" t="s">
        <v>310</v>
      </c>
      <c r="J11" s="321" t="s">
        <v>309</v>
      </c>
      <c r="K11" s="321" t="s">
        <v>309</v>
      </c>
      <c r="L11" s="321">
        <v>638</v>
      </c>
      <c r="M11" s="321" t="s">
        <v>309</v>
      </c>
      <c r="N11" s="321">
        <v>1</v>
      </c>
      <c r="O11" s="323">
        <v>639</v>
      </c>
    </row>
    <row r="12" spans="1:15" ht="15.75">
      <c r="A12" s="317" t="s">
        <v>311</v>
      </c>
      <c r="B12" s="321" t="s">
        <v>309</v>
      </c>
      <c r="C12" s="321" t="s">
        <v>309</v>
      </c>
      <c r="D12" s="321" t="s">
        <v>309</v>
      </c>
      <c r="E12" s="321" t="s">
        <v>309</v>
      </c>
      <c r="F12" s="321">
        <v>26</v>
      </c>
      <c r="G12" s="322">
        <v>26</v>
      </c>
      <c r="I12" s="317" t="s">
        <v>311</v>
      </c>
      <c r="J12" s="318" t="s">
        <v>309</v>
      </c>
      <c r="K12" s="318" t="s">
        <v>309</v>
      </c>
      <c r="L12" s="318" t="s">
        <v>309</v>
      </c>
      <c r="M12" s="318" t="s">
        <v>309</v>
      </c>
      <c r="N12" s="318" t="s">
        <v>309</v>
      </c>
      <c r="O12" s="320" t="s">
        <v>309</v>
      </c>
    </row>
    <row r="13" spans="1:15" ht="15.75">
      <c r="A13" s="317" t="s">
        <v>312</v>
      </c>
      <c r="B13" s="321">
        <v>51</v>
      </c>
      <c r="C13" s="321">
        <v>642</v>
      </c>
      <c r="D13" s="324">
        <v>3446</v>
      </c>
      <c r="E13" s="324">
        <v>1239</v>
      </c>
      <c r="F13" s="321">
        <v>64</v>
      </c>
      <c r="G13" s="325">
        <v>5442</v>
      </c>
      <c r="I13" s="317" t="s">
        <v>312</v>
      </c>
      <c r="J13" s="321">
        <v>38</v>
      </c>
      <c r="K13" s="321">
        <v>682</v>
      </c>
      <c r="L13" s="324">
        <v>1744</v>
      </c>
      <c r="M13" s="321">
        <v>391</v>
      </c>
      <c r="N13" s="321">
        <v>169</v>
      </c>
      <c r="O13" s="326">
        <v>3024</v>
      </c>
    </row>
    <row r="14" spans="1:15" ht="15.75">
      <c r="A14" s="317" t="s">
        <v>313</v>
      </c>
      <c r="B14" s="321" t="s">
        <v>309</v>
      </c>
      <c r="C14" s="321">
        <v>0</v>
      </c>
      <c r="D14" s="321">
        <v>29</v>
      </c>
      <c r="E14" s="321">
        <v>354</v>
      </c>
      <c r="F14" s="321">
        <v>29</v>
      </c>
      <c r="G14" s="322">
        <v>412</v>
      </c>
      <c r="I14" s="317" t="s">
        <v>313</v>
      </c>
      <c r="J14" s="321" t="s">
        <v>309</v>
      </c>
      <c r="K14" s="321">
        <v>1</v>
      </c>
      <c r="L14" s="321" t="s">
        <v>309</v>
      </c>
      <c r="M14" s="321">
        <v>82</v>
      </c>
      <c r="N14" s="321">
        <v>4</v>
      </c>
      <c r="O14" s="323">
        <v>87</v>
      </c>
    </row>
    <row r="15" spans="1:15" ht="15.75">
      <c r="A15" s="317" t="s">
        <v>314</v>
      </c>
      <c r="B15" s="324">
        <v>5521</v>
      </c>
      <c r="C15" s="324">
        <v>2670</v>
      </c>
      <c r="D15" s="324">
        <v>3694</v>
      </c>
      <c r="E15" s="321">
        <v>828</v>
      </c>
      <c r="F15" s="321">
        <v>37</v>
      </c>
      <c r="G15" s="325">
        <v>12750</v>
      </c>
      <c r="I15" s="317" t="s">
        <v>314</v>
      </c>
      <c r="J15" s="324">
        <v>4143</v>
      </c>
      <c r="K15" s="324">
        <v>1878</v>
      </c>
      <c r="L15" s="321">
        <v>86</v>
      </c>
      <c r="M15" s="321">
        <v>661</v>
      </c>
      <c r="N15" s="321">
        <v>30</v>
      </c>
      <c r="O15" s="326">
        <v>6797</v>
      </c>
    </row>
    <row r="16" spans="1:15" ht="15.75">
      <c r="A16" s="317" t="s">
        <v>315</v>
      </c>
      <c r="B16" s="321" t="s">
        <v>309</v>
      </c>
      <c r="C16" s="321" t="s">
        <v>309</v>
      </c>
      <c r="D16" s="321" t="s">
        <v>309</v>
      </c>
      <c r="E16" s="321">
        <v>129</v>
      </c>
      <c r="F16" s="321">
        <v>1</v>
      </c>
      <c r="G16" s="322">
        <v>129</v>
      </c>
      <c r="I16" s="317" t="s">
        <v>315</v>
      </c>
      <c r="J16" s="321" t="s">
        <v>309</v>
      </c>
      <c r="K16" s="321" t="s">
        <v>309</v>
      </c>
      <c r="L16" s="321" t="s">
        <v>309</v>
      </c>
      <c r="M16" s="321">
        <v>1</v>
      </c>
      <c r="N16" s="321">
        <v>11</v>
      </c>
      <c r="O16" s="323">
        <v>11</v>
      </c>
    </row>
    <row r="17" spans="1:15" ht="15.75">
      <c r="A17" s="317" t="s">
        <v>316</v>
      </c>
      <c r="B17" s="321">
        <v>2</v>
      </c>
      <c r="C17" s="321" t="s">
        <v>309</v>
      </c>
      <c r="D17" s="321" t="s">
        <v>309</v>
      </c>
      <c r="E17" s="321" t="s">
        <v>309</v>
      </c>
      <c r="F17" s="321" t="s">
        <v>309</v>
      </c>
      <c r="G17" s="322">
        <v>2</v>
      </c>
      <c r="I17" s="317" t="s">
        <v>316</v>
      </c>
      <c r="J17" s="321">
        <v>0</v>
      </c>
      <c r="K17" s="321" t="s">
        <v>309</v>
      </c>
      <c r="L17" s="321" t="s">
        <v>309</v>
      </c>
      <c r="M17" s="321" t="s">
        <v>309</v>
      </c>
      <c r="N17" s="321" t="s">
        <v>309</v>
      </c>
      <c r="O17" s="323">
        <v>0</v>
      </c>
    </row>
    <row r="18" spans="1:15" ht="15.75">
      <c r="A18" s="317" t="s">
        <v>317</v>
      </c>
      <c r="B18" s="321" t="s">
        <v>309</v>
      </c>
      <c r="C18" s="321" t="s">
        <v>309</v>
      </c>
      <c r="D18" s="321">
        <v>620</v>
      </c>
      <c r="E18" s="321">
        <v>4</v>
      </c>
      <c r="F18" s="321">
        <v>9</v>
      </c>
      <c r="G18" s="322">
        <v>633</v>
      </c>
      <c r="I18" s="317" t="s">
        <v>317</v>
      </c>
      <c r="J18" s="321" t="s">
        <v>309</v>
      </c>
      <c r="K18" s="321" t="s">
        <v>309</v>
      </c>
      <c r="L18" s="321" t="s">
        <v>309</v>
      </c>
      <c r="M18" s="321" t="s">
        <v>309</v>
      </c>
      <c r="N18" s="321">
        <v>38</v>
      </c>
      <c r="O18" s="323">
        <v>38</v>
      </c>
    </row>
    <row r="19" spans="1:15" ht="15.75">
      <c r="A19" s="317" t="s">
        <v>318</v>
      </c>
      <c r="B19" s="321" t="s">
        <v>309</v>
      </c>
      <c r="C19" s="321" t="s">
        <v>309</v>
      </c>
      <c r="D19" s="321" t="s">
        <v>309</v>
      </c>
      <c r="E19" s="321">
        <v>423</v>
      </c>
      <c r="F19" s="321">
        <v>72</v>
      </c>
      <c r="G19" s="322">
        <v>494</v>
      </c>
      <c r="I19" s="317" t="s">
        <v>318</v>
      </c>
      <c r="J19" s="321" t="s">
        <v>309</v>
      </c>
      <c r="K19" s="321" t="s">
        <v>309</v>
      </c>
      <c r="L19" s="321" t="s">
        <v>309</v>
      </c>
      <c r="M19" s="321">
        <v>3</v>
      </c>
      <c r="N19" s="321">
        <v>5</v>
      </c>
      <c r="O19" s="323">
        <v>8</v>
      </c>
    </row>
    <row r="20" spans="1:15" ht="15.75">
      <c r="A20" s="317" t="s">
        <v>319</v>
      </c>
      <c r="B20" s="321" t="s">
        <v>309</v>
      </c>
      <c r="C20" s="321" t="s">
        <v>309</v>
      </c>
      <c r="D20" s="321" t="s">
        <v>309</v>
      </c>
      <c r="E20" s="321" t="s">
        <v>309</v>
      </c>
      <c r="F20" s="321">
        <v>4</v>
      </c>
      <c r="G20" s="322">
        <v>4</v>
      </c>
      <c r="I20" s="317" t="s">
        <v>319</v>
      </c>
      <c r="J20" s="321" t="s">
        <v>309</v>
      </c>
      <c r="K20" s="321" t="s">
        <v>309</v>
      </c>
      <c r="L20" s="321" t="s">
        <v>309</v>
      </c>
      <c r="M20" s="321">
        <v>2</v>
      </c>
      <c r="N20" s="321">
        <v>76</v>
      </c>
      <c r="O20" s="323">
        <v>78</v>
      </c>
    </row>
    <row r="21" spans="1:15" ht="15.75">
      <c r="A21" s="317" t="s">
        <v>320</v>
      </c>
      <c r="B21" s="318" t="s">
        <v>309</v>
      </c>
      <c r="C21" s="318" t="s">
        <v>309</v>
      </c>
      <c r="D21" s="318" t="s">
        <v>309</v>
      </c>
      <c r="E21" s="318" t="s">
        <v>309</v>
      </c>
      <c r="F21" s="318" t="s">
        <v>309</v>
      </c>
      <c r="G21" s="319" t="s">
        <v>309</v>
      </c>
      <c r="I21" s="317" t="s">
        <v>320</v>
      </c>
      <c r="J21" s="318" t="s">
        <v>309</v>
      </c>
      <c r="K21" s="318" t="s">
        <v>309</v>
      </c>
      <c r="L21" s="318" t="s">
        <v>309</v>
      </c>
      <c r="M21" s="318" t="s">
        <v>309</v>
      </c>
      <c r="N21" s="318" t="s">
        <v>309</v>
      </c>
      <c r="O21" s="320" t="s">
        <v>309</v>
      </c>
    </row>
    <row r="22" spans="1:15" ht="15.75">
      <c r="A22" s="317" t="s">
        <v>321</v>
      </c>
      <c r="B22" s="321" t="s">
        <v>309</v>
      </c>
      <c r="C22" s="321" t="s">
        <v>309</v>
      </c>
      <c r="D22" s="321" t="s">
        <v>309</v>
      </c>
      <c r="E22" s="321">
        <v>159</v>
      </c>
      <c r="F22" s="321" t="s">
        <v>309</v>
      </c>
      <c r="G22" s="322">
        <v>159</v>
      </c>
      <c r="I22" s="317" t="s">
        <v>321</v>
      </c>
      <c r="J22" s="318" t="s">
        <v>309</v>
      </c>
      <c r="K22" s="318" t="s">
        <v>309</v>
      </c>
      <c r="L22" s="318" t="s">
        <v>309</v>
      </c>
      <c r="M22" s="318" t="s">
        <v>309</v>
      </c>
      <c r="N22" s="318" t="s">
        <v>309</v>
      </c>
      <c r="O22" s="320" t="s">
        <v>309</v>
      </c>
    </row>
    <row r="23" spans="1:15" ht="15.75">
      <c r="A23" s="317" t="s">
        <v>322</v>
      </c>
      <c r="B23" s="321" t="s">
        <v>309</v>
      </c>
      <c r="C23" s="321" t="s">
        <v>309</v>
      </c>
      <c r="D23" s="321">
        <v>81</v>
      </c>
      <c r="E23" s="321">
        <v>332</v>
      </c>
      <c r="F23" s="321">
        <v>17</v>
      </c>
      <c r="G23" s="322">
        <v>429</v>
      </c>
      <c r="I23" s="317" t="s">
        <v>322</v>
      </c>
      <c r="J23" s="321" t="s">
        <v>309</v>
      </c>
      <c r="K23" s="321" t="s">
        <v>309</v>
      </c>
      <c r="L23" s="321" t="s">
        <v>309</v>
      </c>
      <c r="M23" s="321">
        <v>3</v>
      </c>
      <c r="N23" s="321">
        <v>12</v>
      </c>
      <c r="O23" s="323">
        <v>15</v>
      </c>
    </row>
    <row r="24" spans="1:15" ht="15.75">
      <c r="A24" s="317" t="s">
        <v>323</v>
      </c>
      <c r="B24" s="324">
        <v>1154</v>
      </c>
      <c r="C24" s="321" t="s">
        <v>309</v>
      </c>
      <c r="D24" s="321" t="s">
        <v>309</v>
      </c>
      <c r="E24" s="321" t="s">
        <v>309</v>
      </c>
      <c r="F24" s="321" t="s">
        <v>309</v>
      </c>
      <c r="G24" s="325">
        <v>1154</v>
      </c>
      <c r="I24" s="317" t="s">
        <v>323</v>
      </c>
      <c r="J24" s="324">
        <v>1348</v>
      </c>
      <c r="K24" s="321" t="s">
        <v>309</v>
      </c>
      <c r="L24" s="321" t="s">
        <v>309</v>
      </c>
      <c r="M24" s="321" t="s">
        <v>309</v>
      </c>
      <c r="N24" s="321" t="s">
        <v>309</v>
      </c>
      <c r="O24" s="326">
        <v>1348</v>
      </c>
    </row>
    <row r="25" spans="1:15" ht="15.75">
      <c r="A25" s="317" t="s">
        <v>324</v>
      </c>
      <c r="B25" s="321" t="s">
        <v>309</v>
      </c>
      <c r="C25" s="321" t="s">
        <v>309</v>
      </c>
      <c r="D25" s="324">
        <v>1082</v>
      </c>
      <c r="E25" s="324">
        <v>6085</v>
      </c>
      <c r="F25" s="321">
        <v>10</v>
      </c>
      <c r="G25" s="325">
        <v>7177</v>
      </c>
      <c r="I25" s="317" t="s">
        <v>324</v>
      </c>
      <c r="J25" s="321" t="s">
        <v>309</v>
      </c>
      <c r="K25" s="321" t="s">
        <v>309</v>
      </c>
      <c r="L25" s="321" t="s">
        <v>309</v>
      </c>
      <c r="M25" s="324">
        <v>1880</v>
      </c>
      <c r="N25" s="321">
        <v>76</v>
      </c>
      <c r="O25" s="326">
        <v>1957</v>
      </c>
    </row>
    <row r="26" spans="1:15" ht="15.75">
      <c r="A26" s="317" t="s">
        <v>325</v>
      </c>
      <c r="B26" s="321" t="s">
        <v>309</v>
      </c>
      <c r="C26" s="321" t="s">
        <v>309</v>
      </c>
      <c r="D26" s="321" t="s">
        <v>309</v>
      </c>
      <c r="E26" s="321">
        <v>34</v>
      </c>
      <c r="F26" s="321" t="s">
        <v>309</v>
      </c>
      <c r="G26" s="322">
        <v>34</v>
      </c>
      <c r="I26" s="317" t="s">
        <v>325</v>
      </c>
      <c r="J26" s="321" t="s">
        <v>309</v>
      </c>
      <c r="K26" s="321" t="s">
        <v>309</v>
      </c>
      <c r="L26" s="321" t="s">
        <v>309</v>
      </c>
      <c r="M26" s="321" t="s">
        <v>309</v>
      </c>
      <c r="N26" s="321">
        <v>21</v>
      </c>
      <c r="O26" s="323">
        <v>21</v>
      </c>
    </row>
    <row r="27" spans="1:15" ht="15.75">
      <c r="A27" s="317" t="s">
        <v>326</v>
      </c>
      <c r="B27" s="318" t="s">
        <v>309</v>
      </c>
      <c r="C27" s="318" t="s">
        <v>309</v>
      </c>
      <c r="D27" s="318" t="s">
        <v>309</v>
      </c>
      <c r="E27" s="318" t="s">
        <v>309</v>
      </c>
      <c r="F27" s="318" t="s">
        <v>309</v>
      </c>
      <c r="G27" s="319" t="s">
        <v>309</v>
      </c>
      <c r="I27" s="317" t="s">
        <v>326</v>
      </c>
      <c r="J27" s="321" t="s">
        <v>309</v>
      </c>
      <c r="K27" s="321" t="s">
        <v>309</v>
      </c>
      <c r="L27" s="321" t="s">
        <v>309</v>
      </c>
      <c r="M27" s="321" t="s">
        <v>309</v>
      </c>
      <c r="N27" s="321">
        <v>12</v>
      </c>
      <c r="O27" s="323">
        <v>12</v>
      </c>
    </row>
    <row r="28" spans="1:15" ht="15.75">
      <c r="A28" s="317" t="s">
        <v>327</v>
      </c>
      <c r="B28" s="321" t="s">
        <v>309</v>
      </c>
      <c r="C28" s="321">
        <v>344</v>
      </c>
      <c r="D28" s="321">
        <v>13</v>
      </c>
      <c r="E28" s="321">
        <v>778</v>
      </c>
      <c r="F28" s="321">
        <v>36</v>
      </c>
      <c r="G28" s="325">
        <v>1170</v>
      </c>
      <c r="I28" s="317" t="s">
        <v>327</v>
      </c>
      <c r="J28" s="321" t="s">
        <v>309</v>
      </c>
      <c r="K28" s="321">
        <v>239</v>
      </c>
      <c r="L28" s="321" t="s">
        <v>309</v>
      </c>
      <c r="M28" s="321">
        <v>7</v>
      </c>
      <c r="N28" s="321">
        <v>35</v>
      </c>
      <c r="O28" s="323">
        <v>281</v>
      </c>
    </row>
    <row r="29" spans="1:15" ht="15.75">
      <c r="A29" s="317" t="s">
        <v>328</v>
      </c>
      <c r="B29" s="321" t="s">
        <v>309</v>
      </c>
      <c r="C29" s="321" t="s">
        <v>309</v>
      </c>
      <c r="D29" s="321" t="s">
        <v>309</v>
      </c>
      <c r="E29" s="321" t="s">
        <v>309</v>
      </c>
      <c r="F29" s="321">
        <v>48</v>
      </c>
      <c r="G29" s="322">
        <v>48</v>
      </c>
      <c r="I29" s="317" t="s">
        <v>328</v>
      </c>
      <c r="J29" s="321" t="s">
        <v>309</v>
      </c>
      <c r="K29" s="321" t="s">
        <v>309</v>
      </c>
      <c r="L29" s="321" t="s">
        <v>309</v>
      </c>
      <c r="M29" s="321">
        <v>41</v>
      </c>
      <c r="N29" s="321" t="s">
        <v>309</v>
      </c>
      <c r="O29" s="323">
        <v>41</v>
      </c>
    </row>
    <row r="30" spans="1:15" ht="15.75">
      <c r="A30" s="317" t="s">
        <v>329</v>
      </c>
      <c r="B30" s="321" t="s">
        <v>309</v>
      </c>
      <c r="C30" s="321" t="s">
        <v>309</v>
      </c>
      <c r="D30" s="321" t="s">
        <v>309</v>
      </c>
      <c r="E30" s="321" t="s">
        <v>309</v>
      </c>
      <c r="F30" s="321">
        <v>61</v>
      </c>
      <c r="G30" s="322">
        <v>61</v>
      </c>
      <c r="I30" s="317" t="s">
        <v>329</v>
      </c>
      <c r="J30" s="321" t="s">
        <v>309</v>
      </c>
      <c r="K30" s="321" t="s">
        <v>309</v>
      </c>
      <c r="L30" s="321" t="s">
        <v>309</v>
      </c>
      <c r="M30" s="321" t="s">
        <v>309</v>
      </c>
      <c r="N30" s="321">
        <v>2</v>
      </c>
      <c r="O30" s="323">
        <v>2</v>
      </c>
    </row>
    <row r="31" spans="1:15" ht="15.75">
      <c r="A31" s="327"/>
      <c r="B31" s="277"/>
      <c r="C31" s="277"/>
      <c r="D31" s="277"/>
      <c r="E31" s="277"/>
      <c r="F31" s="277"/>
      <c r="G31" s="278"/>
      <c r="I31" s="328"/>
      <c r="J31" s="329"/>
      <c r="K31" s="329"/>
      <c r="L31" s="329"/>
      <c r="M31" s="329"/>
      <c r="N31" s="329"/>
      <c r="O31" s="330" t="s">
        <v>334</v>
      </c>
    </row>
    <row r="32" spans="1:15" ht="15.75">
      <c r="A32" s="310" t="s">
        <v>330</v>
      </c>
      <c r="B32" s="331">
        <f>SUM(B33:B36)</f>
        <v>5588.011</v>
      </c>
      <c r="C32" s="331">
        <f>SUM(C33:C36)</f>
        <v>979.5609999999999</v>
      </c>
      <c r="D32" s="331">
        <f>SUM(D33:D36)</f>
        <v>3200.067</v>
      </c>
      <c r="E32" s="331">
        <f>SUM(E33:E36)</f>
        <v>3814.352</v>
      </c>
      <c r="F32" s="331">
        <f>SUM(F33:F36)</f>
        <v>469.52799999999996</v>
      </c>
      <c r="G32" s="332">
        <f>SUM(G33:G37)</f>
        <v>14836.519</v>
      </c>
      <c r="I32" s="310" t="s">
        <v>330</v>
      </c>
      <c r="J32" s="333">
        <f>SUM(J33:J36)</f>
        <v>5407.82</v>
      </c>
      <c r="K32" s="333">
        <f>SUM(K33:K36)</f>
        <v>713.082</v>
      </c>
      <c r="L32" s="333">
        <f>SUM(L33:L36)</f>
        <v>0</v>
      </c>
      <c r="M32" s="333">
        <f>SUM(M33:M36)</f>
        <v>1303.308</v>
      </c>
      <c r="N32" s="333">
        <f>SUM(N33:N36)</f>
        <v>48.142</v>
      </c>
      <c r="O32" s="334">
        <f>SUM(O33:O37)</f>
        <v>8074.352000000001</v>
      </c>
    </row>
    <row r="33" spans="1:15" ht="15.75">
      <c r="A33" s="317" t="s">
        <v>331</v>
      </c>
      <c r="B33" s="335">
        <v>2259.196</v>
      </c>
      <c r="C33" s="318">
        <v>912.42</v>
      </c>
      <c r="D33" s="318">
        <v>2484.397</v>
      </c>
      <c r="E33" s="318">
        <v>2721.1</v>
      </c>
      <c r="F33" s="318">
        <v>223.045</v>
      </c>
      <c r="G33" s="319">
        <f>SUM(B33:F33)</f>
        <v>8600.158</v>
      </c>
      <c r="I33" s="317" t="s">
        <v>331</v>
      </c>
      <c r="J33" s="336">
        <v>2298.609</v>
      </c>
      <c r="K33" s="318">
        <v>710.472</v>
      </c>
      <c r="L33" s="318">
        <v>0</v>
      </c>
      <c r="M33" s="318">
        <v>1173.208</v>
      </c>
      <c r="N33" s="318">
        <v>44.417</v>
      </c>
      <c r="O33" s="320">
        <f>SUM(J33:N33)</f>
        <v>4226.706000000001</v>
      </c>
    </row>
    <row r="34" spans="1:15" ht="15.75">
      <c r="A34" s="317" t="s">
        <v>333</v>
      </c>
      <c r="B34" s="318">
        <v>2419.226</v>
      </c>
      <c r="C34" s="318">
        <v>0</v>
      </c>
      <c r="D34" s="318"/>
      <c r="E34" s="318"/>
      <c r="F34" s="318"/>
      <c r="G34" s="319">
        <f>SUM(B34:F34)</f>
        <v>2419.226</v>
      </c>
      <c r="I34" s="317" t="s">
        <v>333</v>
      </c>
      <c r="J34" s="318">
        <v>2189.948</v>
      </c>
      <c r="K34" s="318"/>
      <c r="L34" s="318"/>
      <c r="M34" s="318">
        <v>4.524</v>
      </c>
      <c r="N34" s="318"/>
      <c r="O34" s="320">
        <f>SUM(J34:N34)</f>
        <v>2194.4719999999998</v>
      </c>
    </row>
    <row r="35" spans="1:15" ht="15.75">
      <c r="A35" s="317" t="s">
        <v>332</v>
      </c>
      <c r="B35" s="318"/>
      <c r="C35" s="318"/>
      <c r="D35" s="318">
        <v>715.67</v>
      </c>
      <c r="E35" s="318">
        <v>891.436</v>
      </c>
      <c r="F35" s="318">
        <v>88.413</v>
      </c>
      <c r="G35" s="319">
        <f>SUM(B35:F35)</f>
        <v>1695.519</v>
      </c>
      <c r="I35" s="317" t="s">
        <v>332</v>
      </c>
      <c r="J35" s="318"/>
      <c r="K35" s="318"/>
      <c r="L35" s="318"/>
      <c r="M35" s="318">
        <v>57.295</v>
      </c>
      <c r="N35" s="318">
        <v>3.725</v>
      </c>
      <c r="O35" s="320">
        <f>SUM(J35:N35)</f>
        <v>61.02</v>
      </c>
    </row>
    <row r="36" spans="1:15" ht="15.75">
      <c r="A36" s="317" t="s">
        <v>335</v>
      </c>
      <c r="B36" s="318">
        <v>909.589</v>
      </c>
      <c r="C36" s="318">
        <v>67.141</v>
      </c>
      <c r="D36" s="318">
        <v>0</v>
      </c>
      <c r="E36" s="318">
        <v>201.816</v>
      </c>
      <c r="F36" s="318">
        <v>158.07</v>
      </c>
      <c r="G36" s="319">
        <f>SUM(B36:F36)</f>
        <v>1336.616</v>
      </c>
      <c r="I36" s="317" t="s">
        <v>335</v>
      </c>
      <c r="J36" s="318">
        <v>919.263</v>
      </c>
      <c r="K36" s="318">
        <v>2.61</v>
      </c>
      <c r="L36" s="318"/>
      <c r="M36" s="318">
        <v>68.281</v>
      </c>
      <c r="N36" s="318">
        <v>0</v>
      </c>
      <c r="O36" s="320">
        <f>SUM(J36:N36)</f>
        <v>990.154</v>
      </c>
    </row>
    <row r="37" spans="1:15" ht="16.5" thickBot="1">
      <c r="A37" s="337" t="s">
        <v>336</v>
      </c>
      <c r="B37" s="338"/>
      <c r="C37" s="338"/>
      <c r="D37" s="338"/>
      <c r="E37" s="338"/>
      <c r="F37" s="338"/>
      <c r="G37" s="339">
        <v>785</v>
      </c>
      <c r="I37" s="340" t="s">
        <v>336</v>
      </c>
      <c r="J37" s="341"/>
      <c r="K37" s="341"/>
      <c r="L37" s="341"/>
      <c r="M37" s="341"/>
      <c r="N37" s="341"/>
      <c r="O37" s="342">
        <v>602</v>
      </c>
    </row>
    <row r="38" spans="1:15" ht="15.75">
      <c r="A38" s="343" t="s">
        <v>394</v>
      </c>
      <c r="B38" s="154"/>
      <c r="C38" s="154"/>
      <c r="D38" s="154"/>
      <c r="E38" s="154"/>
      <c r="F38" s="154"/>
      <c r="G38" s="154"/>
      <c r="I38" s="344" t="s">
        <v>394</v>
      </c>
      <c r="J38" s="154"/>
      <c r="K38" s="154"/>
      <c r="L38" s="154"/>
      <c r="M38" s="154"/>
      <c r="N38" s="154"/>
      <c r="O38" s="154"/>
    </row>
    <row r="39" spans="1:15" ht="15.75">
      <c r="A39" s="344" t="s">
        <v>338</v>
      </c>
      <c r="B39" s="154"/>
      <c r="C39" s="154"/>
      <c r="D39" s="154"/>
      <c r="E39" s="154"/>
      <c r="F39" s="154"/>
      <c r="G39" s="154"/>
      <c r="I39" s="344" t="s">
        <v>338</v>
      </c>
      <c r="J39" s="154"/>
      <c r="K39" s="154"/>
      <c r="L39" s="154"/>
      <c r="M39" s="154"/>
      <c r="N39" s="154"/>
      <c r="O39" s="154"/>
    </row>
    <row r="43" ht="15">
      <c r="A43" s="159" t="s">
        <v>408</v>
      </c>
    </row>
  </sheetData>
  <sheetProtection/>
  <mergeCells count="7">
    <mergeCell ref="J7:N7"/>
    <mergeCell ref="A4:G5"/>
    <mergeCell ref="I4:O5"/>
    <mergeCell ref="A1:G2"/>
    <mergeCell ref="I7:I8"/>
    <mergeCell ref="A7:A8"/>
    <mergeCell ref="B7:F7"/>
  </mergeCells>
  <hyperlinks>
    <hyperlink ref="A43" location="Contents!A1" display="Return to contents page"/>
  </hyperlinks>
  <printOptions/>
  <pageMargins left="0.75" right="0.75" top="1" bottom="1" header="0.5" footer="0.5"/>
  <pageSetup horizontalDpi="600" verticalDpi="600" orientation="portrait" scale="96" r:id="rId1"/>
  <colBreaks count="1" manualBreakCount="1">
    <brk id="7" max="37" man="1"/>
  </colBreaks>
</worksheet>
</file>

<file path=xl/worksheets/sheet23.xml><?xml version="1.0" encoding="utf-8"?>
<worksheet xmlns="http://schemas.openxmlformats.org/spreadsheetml/2006/main" xmlns:r="http://schemas.openxmlformats.org/officeDocument/2006/relationships">
  <dimension ref="A1:N21"/>
  <sheetViews>
    <sheetView zoomScalePageLayoutView="0" workbookViewId="0" topLeftCell="A1">
      <selection activeCell="H25" sqref="H25"/>
    </sheetView>
  </sheetViews>
  <sheetFormatPr defaultColWidth="18.421875" defaultRowHeight="15"/>
  <cols>
    <col min="1" max="1" width="29.00390625" style="96" customWidth="1"/>
    <col min="2" max="7" width="6.7109375" style="96" hidden="1" customWidth="1"/>
    <col min="8" max="14" width="12.00390625" style="96" customWidth="1"/>
    <col min="15" max="16384" width="18.421875" style="96" customWidth="1"/>
  </cols>
  <sheetData>
    <row r="1" ht="18">
      <c r="A1" s="417" t="s">
        <v>6</v>
      </c>
    </row>
    <row r="3" spans="1:14" ht="15.75">
      <c r="A3" s="118" t="s">
        <v>8</v>
      </c>
      <c r="B3" s="345"/>
      <c r="C3" s="345"/>
      <c r="D3" s="345"/>
      <c r="E3" s="345"/>
      <c r="F3" s="345"/>
      <c r="G3" s="345"/>
      <c r="H3" s="345"/>
      <c r="I3" s="345"/>
      <c r="J3" s="345"/>
      <c r="K3" s="345"/>
      <c r="L3" s="345"/>
      <c r="M3" s="345"/>
      <c r="N3" s="359" t="s">
        <v>272</v>
      </c>
    </row>
    <row r="4" spans="1:14" ht="15.75">
      <c r="A4" s="346"/>
      <c r="B4" s="347">
        <v>1998</v>
      </c>
      <c r="C4" s="347">
        <v>1999</v>
      </c>
      <c r="D4" s="347">
        <v>2000</v>
      </c>
      <c r="E4" s="347">
        <f>D4+1</f>
        <v>2001</v>
      </c>
      <c r="F4" s="347">
        <f aca="true" t="shared" si="0" ref="F4:M4">E4+1</f>
        <v>2002</v>
      </c>
      <c r="G4" s="347">
        <f t="shared" si="0"/>
        <v>2003</v>
      </c>
      <c r="H4" s="347">
        <f>G4+1</f>
        <v>2004</v>
      </c>
      <c r="I4" s="347">
        <f t="shared" si="0"/>
        <v>2005</v>
      </c>
      <c r="J4" s="347">
        <f t="shared" si="0"/>
        <v>2006</v>
      </c>
      <c r="K4" s="347">
        <f t="shared" si="0"/>
        <v>2007</v>
      </c>
      <c r="L4" s="347">
        <f t="shared" si="0"/>
        <v>2008</v>
      </c>
      <c r="M4" s="347">
        <f t="shared" si="0"/>
        <v>2009</v>
      </c>
      <c r="N4" s="347">
        <v>2010</v>
      </c>
    </row>
    <row r="5" spans="1:14" ht="15">
      <c r="A5" s="346" t="s">
        <v>348</v>
      </c>
      <c r="B5" s="348">
        <v>1149.612</v>
      </c>
      <c r="C5" s="348">
        <v>863.762</v>
      </c>
      <c r="D5" s="348">
        <v>926.754</v>
      </c>
      <c r="E5" s="348">
        <v>555.71</v>
      </c>
      <c r="F5" s="348">
        <v>1155.719</v>
      </c>
      <c r="G5" s="348">
        <v>1308.789</v>
      </c>
      <c r="H5" s="348">
        <v>985.841</v>
      </c>
      <c r="I5" s="348">
        <v>520.0859999999999</v>
      </c>
      <c r="J5" s="348">
        <v>845.801</v>
      </c>
      <c r="K5" s="348">
        <v>1100.3960000000002</v>
      </c>
      <c r="L5" s="348">
        <v>168.494</v>
      </c>
      <c r="M5" s="348">
        <v>137.744</v>
      </c>
      <c r="N5" s="348">
        <v>155.391</v>
      </c>
    </row>
    <row r="6" spans="1:14" ht="15">
      <c r="A6" s="346" t="s">
        <v>349</v>
      </c>
      <c r="B6" s="348">
        <v>35757.734</v>
      </c>
      <c r="C6" s="348">
        <v>37687.758</v>
      </c>
      <c r="D6" s="348">
        <v>42770.969</v>
      </c>
      <c r="E6" s="348">
        <v>45331.968</v>
      </c>
      <c r="F6" s="348">
        <v>41988.511</v>
      </c>
      <c r="G6" s="348">
        <v>40807.448</v>
      </c>
      <c r="H6" s="348">
        <v>47186.273</v>
      </c>
      <c r="I6" s="348">
        <v>51328.383</v>
      </c>
      <c r="J6" s="348">
        <v>50398.744999999995</v>
      </c>
      <c r="K6" s="348">
        <v>49885.763</v>
      </c>
      <c r="L6" s="348">
        <v>48085.007</v>
      </c>
      <c r="M6" s="348">
        <v>42995.584</v>
      </c>
      <c r="N6" s="348">
        <v>43878.436</v>
      </c>
    </row>
    <row r="7" spans="1:14" ht="15">
      <c r="A7" s="346" t="s">
        <v>350</v>
      </c>
      <c r="B7" s="348">
        <v>0</v>
      </c>
      <c r="C7" s="348">
        <v>0</v>
      </c>
      <c r="D7" s="348">
        <v>413</v>
      </c>
      <c r="E7" s="348">
        <v>168</v>
      </c>
      <c r="F7" s="348">
        <v>0.006</v>
      </c>
      <c r="G7" s="348">
        <v>0.048</v>
      </c>
      <c r="H7" s="348">
        <v>0.162</v>
      </c>
      <c r="I7" s="348">
        <v>0.033</v>
      </c>
      <c r="J7" s="348">
        <v>0.044</v>
      </c>
      <c r="K7" s="348">
        <v>0</v>
      </c>
      <c r="L7" s="348">
        <v>0</v>
      </c>
      <c r="M7" s="348">
        <v>0</v>
      </c>
      <c r="N7" s="348">
        <v>0</v>
      </c>
    </row>
    <row r="8" spans="1:14" ht="15.75">
      <c r="A8" s="347" t="s">
        <v>351</v>
      </c>
      <c r="B8" s="349">
        <f>SUM(B5:B7)</f>
        <v>36907.346</v>
      </c>
      <c r="C8" s="349">
        <f aca="true" t="shared" si="1" ref="C8:N8">SUM(C5:C7)</f>
        <v>38551.520000000004</v>
      </c>
      <c r="D8" s="349">
        <f t="shared" si="1"/>
        <v>44110.723</v>
      </c>
      <c r="E8" s="349">
        <f t="shared" si="1"/>
        <v>46055.678</v>
      </c>
      <c r="F8" s="349">
        <f t="shared" si="1"/>
        <v>43144.236</v>
      </c>
      <c r="G8" s="349">
        <f t="shared" si="1"/>
        <v>42116.284999999996</v>
      </c>
      <c r="H8" s="349">
        <f t="shared" si="1"/>
        <v>48172.276</v>
      </c>
      <c r="I8" s="349">
        <f t="shared" si="1"/>
        <v>51848.50200000001</v>
      </c>
      <c r="J8" s="349">
        <f t="shared" si="1"/>
        <v>51244.59</v>
      </c>
      <c r="K8" s="349">
        <f t="shared" si="1"/>
        <v>50986.159</v>
      </c>
      <c r="L8" s="349">
        <f t="shared" si="1"/>
        <v>48253.501</v>
      </c>
      <c r="M8" s="349">
        <f t="shared" si="1"/>
        <v>43133.328</v>
      </c>
      <c r="N8" s="349">
        <f t="shared" si="1"/>
        <v>44033.827000000005</v>
      </c>
    </row>
    <row r="9" spans="1:14" ht="15">
      <c r="A9" s="11" t="s">
        <v>366</v>
      </c>
      <c r="B9" s="345"/>
      <c r="C9" s="345"/>
      <c r="D9" s="345"/>
      <c r="E9" s="345"/>
      <c r="F9" s="345"/>
      <c r="G9" s="345"/>
      <c r="H9" s="345"/>
      <c r="I9" s="345"/>
      <c r="J9" s="345"/>
      <c r="K9" s="345"/>
      <c r="L9" s="345"/>
      <c r="M9" s="345"/>
      <c r="N9" s="345"/>
    </row>
    <row r="10" spans="1:14" ht="15">
      <c r="A10" s="345"/>
      <c r="B10" s="345"/>
      <c r="C10" s="345"/>
      <c r="D10" s="345"/>
      <c r="E10" s="345"/>
      <c r="F10" s="345"/>
      <c r="G10" s="345"/>
      <c r="H10" s="345"/>
      <c r="I10" s="345"/>
      <c r="J10" s="345"/>
      <c r="K10" s="345"/>
      <c r="L10" s="345"/>
      <c r="M10" s="345"/>
      <c r="N10" s="345"/>
    </row>
    <row r="11" spans="1:14" ht="15.75">
      <c r="A11" s="118" t="s">
        <v>7</v>
      </c>
      <c r="B11" s="345"/>
      <c r="C11" s="345"/>
      <c r="D11" s="345"/>
      <c r="E11" s="345"/>
      <c r="F11" s="345"/>
      <c r="G11" s="345"/>
      <c r="H11" s="345"/>
      <c r="I11" s="345"/>
      <c r="J11" s="345"/>
      <c r="K11" s="345"/>
      <c r="L11" s="345"/>
      <c r="M11" s="345"/>
      <c r="N11" s="359" t="s">
        <v>272</v>
      </c>
    </row>
    <row r="12" spans="1:14" ht="15.75">
      <c r="A12" s="346"/>
      <c r="B12" s="347">
        <v>1998</v>
      </c>
      <c r="C12" s="347">
        <v>1999</v>
      </c>
      <c r="D12" s="347">
        <v>2000</v>
      </c>
      <c r="E12" s="347">
        <f>D12+1</f>
        <v>2001</v>
      </c>
      <c r="F12" s="347">
        <f>E12+1</f>
        <v>2002</v>
      </c>
      <c r="G12" s="347">
        <f>F12+1</f>
        <v>2003</v>
      </c>
      <c r="H12" s="350">
        <v>2004</v>
      </c>
      <c r="I12" s="350">
        <v>2005</v>
      </c>
      <c r="J12" s="350">
        <v>2006</v>
      </c>
      <c r="K12" s="350">
        <v>2007</v>
      </c>
      <c r="L12" s="350">
        <v>2008</v>
      </c>
      <c r="M12" s="350">
        <v>2009</v>
      </c>
      <c r="N12" s="350">
        <v>2010</v>
      </c>
    </row>
    <row r="13" spans="1:14" ht="15">
      <c r="A13" s="351" t="s">
        <v>352</v>
      </c>
      <c r="B13" s="352"/>
      <c r="C13" s="353"/>
      <c r="D13" s="353"/>
      <c r="E13" s="353"/>
      <c r="F13" s="353"/>
      <c r="G13" s="353"/>
      <c r="H13" s="354">
        <v>6056.137</v>
      </c>
      <c r="I13" s="354">
        <v>6343.33</v>
      </c>
      <c r="J13" s="354">
        <v>6387.448</v>
      </c>
      <c r="K13" s="354">
        <v>4791.113</v>
      </c>
      <c r="L13" s="354">
        <v>3675.268</v>
      </c>
      <c r="M13" s="354">
        <v>858.674</v>
      </c>
      <c r="N13" s="354">
        <v>740.346</v>
      </c>
    </row>
    <row r="14" spans="1:14" ht="15">
      <c r="A14" s="351" t="s">
        <v>224</v>
      </c>
      <c r="B14" s="352"/>
      <c r="C14" s="353"/>
      <c r="D14" s="353"/>
      <c r="E14" s="353"/>
      <c r="F14" s="353"/>
      <c r="G14" s="353"/>
      <c r="H14" s="354">
        <v>31447.172</v>
      </c>
      <c r="I14" s="354">
        <v>59594.838</v>
      </c>
      <c r="J14" s="354">
        <v>101620.826</v>
      </c>
      <c r="K14" s="354">
        <v>106626.857</v>
      </c>
      <c r="L14" s="354">
        <v>103038.199</v>
      </c>
      <c r="M14" s="354">
        <v>93256.923</v>
      </c>
      <c r="N14" s="354">
        <v>101690.593</v>
      </c>
    </row>
    <row r="15" spans="1:14" ht="15">
      <c r="A15" s="351" t="s">
        <v>353</v>
      </c>
      <c r="B15" s="352"/>
      <c r="C15" s="353"/>
      <c r="D15" s="353"/>
      <c r="E15" s="353"/>
      <c r="F15" s="353"/>
      <c r="G15" s="353"/>
      <c r="H15" s="354">
        <v>24457.352</v>
      </c>
      <c r="I15" s="354">
        <v>23718.491</v>
      </c>
      <c r="J15" s="354">
        <v>24746.718</v>
      </c>
      <c r="K15" s="354">
        <v>21491.159</v>
      </c>
      <c r="L15" s="354">
        <v>20231.002</v>
      </c>
      <c r="M15" s="354">
        <v>17424.708</v>
      </c>
      <c r="N15" s="354">
        <v>18952.865</v>
      </c>
    </row>
    <row r="16" spans="1:14" ht="15.75">
      <c r="A16" s="355" t="s">
        <v>354</v>
      </c>
      <c r="B16" s="356"/>
      <c r="C16" s="357"/>
      <c r="D16" s="357"/>
      <c r="E16" s="357"/>
      <c r="F16" s="357"/>
      <c r="G16" s="357"/>
      <c r="H16" s="358">
        <v>61960.66</v>
      </c>
      <c r="I16" s="358">
        <v>89656.659</v>
      </c>
      <c r="J16" s="358">
        <v>132754.992</v>
      </c>
      <c r="K16" s="358">
        <v>132909.128</v>
      </c>
      <c r="L16" s="358">
        <v>126944.468</v>
      </c>
      <c r="M16" s="358">
        <v>111540.305</v>
      </c>
      <c r="N16" s="358">
        <v>121383.804</v>
      </c>
    </row>
    <row r="17" ht="12.75">
      <c r="A17" s="11" t="s">
        <v>5</v>
      </c>
    </row>
    <row r="21" ht="12.75">
      <c r="A21" s="159" t="s">
        <v>408</v>
      </c>
    </row>
  </sheetData>
  <sheetProtection/>
  <hyperlinks>
    <hyperlink ref="A21" location="Contents!A1" display="Return to contents page"/>
  </hyperlinks>
  <printOptions/>
  <pageMargins left="0.75" right="0.75" top="1" bottom="1" header="0.5" footer="0.5"/>
  <pageSetup horizontalDpi="600" verticalDpi="600" orientation="landscape" r:id="rId1"/>
  <ignoredErrors>
    <ignoredError sqref="B8:D8 N8" formulaRange="1"/>
  </ignoredErrors>
</worksheet>
</file>

<file path=xl/worksheets/sheet24.xml><?xml version="1.0" encoding="utf-8"?>
<worksheet xmlns="http://schemas.openxmlformats.org/spreadsheetml/2006/main" xmlns:r="http://schemas.openxmlformats.org/officeDocument/2006/relationships">
  <dimension ref="A1:I23"/>
  <sheetViews>
    <sheetView zoomScalePageLayoutView="0" workbookViewId="0" topLeftCell="A1">
      <selection activeCell="F21" sqref="F21"/>
    </sheetView>
  </sheetViews>
  <sheetFormatPr defaultColWidth="9.140625" defaultRowHeight="15"/>
  <cols>
    <col min="1" max="1" width="36.00390625" style="96" customWidth="1"/>
    <col min="2" max="2" width="9.8515625" style="96" bestFit="1" customWidth="1"/>
    <col min="3" max="3" width="9.7109375" style="96" bestFit="1" customWidth="1"/>
    <col min="4" max="5" width="9.8515625" style="96" bestFit="1" customWidth="1"/>
    <col min="6" max="7" width="9.7109375" style="96" bestFit="1" customWidth="1"/>
    <col min="8" max="8" width="9.28125" style="96" bestFit="1" customWidth="1"/>
    <col min="9" max="9" width="11.28125" style="96" customWidth="1"/>
    <col min="10" max="16384" width="9.140625" style="96" customWidth="1"/>
  </cols>
  <sheetData>
    <row r="1" ht="15.75">
      <c r="A1" s="118" t="s">
        <v>10</v>
      </c>
    </row>
    <row r="3" ht="15.75">
      <c r="A3" s="118" t="s">
        <v>364</v>
      </c>
    </row>
    <row r="4" ht="12.75">
      <c r="I4" s="369" t="s">
        <v>337</v>
      </c>
    </row>
    <row r="5" spans="1:9" ht="15.75">
      <c r="A5" s="360"/>
      <c r="B5" s="361">
        <v>2003</v>
      </c>
      <c r="C5" s="361">
        <v>2004</v>
      </c>
      <c r="D5" s="361">
        <v>2005</v>
      </c>
      <c r="E5" s="361">
        <v>2006</v>
      </c>
      <c r="F5" s="361">
        <v>2007</v>
      </c>
      <c r="G5" s="361">
        <v>2008</v>
      </c>
      <c r="H5" s="362">
        <v>2009</v>
      </c>
      <c r="I5" s="362">
        <v>2010</v>
      </c>
    </row>
    <row r="6" spans="1:9" ht="15">
      <c r="A6" s="363" t="s">
        <v>356</v>
      </c>
      <c r="B6" s="360">
        <v>379</v>
      </c>
      <c r="C6" s="360">
        <v>350</v>
      </c>
      <c r="D6" s="360">
        <v>406</v>
      </c>
      <c r="E6" s="360">
        <v>109</v>
      </c>
      <c r="F6" s="360">
        <v>0</v>
      </c>
      <c r="G6" s="360">
        <v>0</v>
      </c>
      <c r="H6" s="346">
        <v>0</v>
      </c>
      <c r="I6" s="346">
        <v>0</v>
      </c>
    </row>
    <row r="7" spans="1:9" ht="15">
      <c r="A7" s="360" t="s">
        <v>357</v>
      </c>
      <c r="B7" s="360">
        <v>149</v>
      </c>
      <c r="C7" s="360">
        <v>151</v>
      </c>
      <c r="D7" s="360">
        <v>235</v>
      </c>
      <c r="E7" s="360">
        <v>79</v>
      </c>
      <c r="F7" s="360">
        <v>0</v>
      </c>
      <c r="G7" s="360">
        <v>0</v>
      </c>
      <c r="H7" s="346">
        <v>0</v>
      </c>
      <c r="I7" s="346">
        <v>0</v>
      </c>
    </row>
    <row r="8" spans="1:9" ht="15">
      <c r="A8" s="360" t="s">
        <v>358</v>
      </c>
      <c r="B8" s="360">
        <v>510</v>
      </c>
      <c r="C8" s="360">
        <v>443</v>
      </c>
      <c r="D8" s="360">
        <v>268</v>
      </c>
      <c r="E8" s="360">
        <v>224</v>
      </c>
      <c r="F8" s="360">
        <v>139</v>
      </c>
      <c r="G8" s="360">
        <v>108</v>
      </c>
      <c r="H8" s="346">
        <v>33</v>
      </c>
      <c r="I8" s="346">
        <v>0</v>
      </c>
    </row>
    <row r="9" spans="1:9" ht="15">
      <c r="A9" s="360" t="s">
        <v>359</v>
      </c>
      <c r="B9" s="360">
        <v>15</v>
      </c>
      <c r="C9" s="360">
        <v>0</v>
      </c>
      <c r="D9" s="360">
        <v>0</v>
      </c>
      <c r="E9" s="360">
        <v>0</v>
      </c>
      <c r="F9" s="360">
        <v>0</v>
      </c>
      <c r="G9" s="360">
        <v>0</v>
      </c>
      <c r="H9" s="346">
        <v>0</v>
      </c>
      <c r="I9" s="346">
        <v>0</v>
      </c>
    </row>
    <row r="10" spans="1:9" ht="15">
      <c r="A10" s="360" t="s">
        <v>360</v>
      </c>
      <c r="B10" s="360">
        <v>546</v>
      </c>
      <c r="C10" s="360">
        <v>520</v>
      </c>
      <c r="D10" s="360">
        <v>533</v>
      </c>
      <c r="E10" s="360">
        <v>521</v>
      </c>
      <c r="F10" s="360">
        <v>516</v>
      </c>
      <c r="G10" s="360">
        <v>452</v>
      </c>
      <c r="H10" s="346">
        <v>460</v>
      </c>
      <c r="I10" s="346">
        <v>376</v>
      </c>
    </row>
    <row r="11" spans="1:9" ht="15">
      <c r="A11" s="360" t="s">
        <v>361</v>
      </c>
      <c r="B11" s="360">
        <v>26</v>
      </c>
      <c r="C11" s="360">
        <v>17</v>
      </c>
      <c r="D11" s="360">
        <v>6</v>
      </c>
      <c r="E11" s="360">
        <v>0</v>
      </c>
      <c r="F11" s="360">
        <v>0</v>
      </c>
      <c r="G11" s="360">
        <v>0</v>
      </c>
      <c r="H11" s="346">
        <v>0</v>
      </c>
      <c r="I11" s="346">
        <v>0</v>
      </c>
    </row>
    <row r="12" spans="1:9" ht="15">
      <c r="A12" s="360" t="s">
        <v>362</v>
      </c>
      <c r="B12" s="360">
        <v>0</v>
      </c>
      <c r="C12" s="360">
        <v>0</v>
      </c>
      <c r="D12" s="360">
        <v>0</v>
      </c>
      <c r="E12" s="360">
        <v>121</v>
      </c>
      <c r="F12" s="360">
        <v>118</v>
      </c>
      <c r="G12" s="360">
        <v>90</v>
      </c>
      <c r="H12" s="346">
        <v>53</v>
      </c>
      <c r="I12" s="346">
        <v>55</v>
      </c>
    </row>
    <row r="13" spans="1:9" ht="15">
      <c r="A13" s="360" t="s">
        <v>363</v>
      </c>
      <c r="B13" s="360">
        <v>626</v>
      </c>
      <c r="C13" s="360">
        <v>659</v>
      </c>
      <c r="D13" s="360">
        <v>372</v>
      </c>
      <c r="E13" s="360">
        <v>36</v>
      </c>
      <c r="F13" s="360">
        <v>52</v>
      </c>
      <c r="G13" s="360">
        <v>67</v>
      </c>
      <c r="H13" s="346">
        <v>85</v>
      </c>
      <c r="I13" s="346">
        <v>137</v>
      </c>
    </row>
    <row r="14" spans="1:9" ht="15.75">
      <c r="A14" s="364" t="s">
        <v>2</v>
      </c>
      <c r="B14" s="365">
        <v>2251</v>
      </c>
      <c r="C14" s="365">
        <v>2140</v>
      </c>
      <c r="D14" s="365">
        <v>1820</v>
      </c>
      <c r="E14" s="365">
        <v>1090</v>
      </c>
      <c r="F14" s="364">
        <v>825</v>
      </c>
      <c r="G14" s="364">
        <v>717</v>
      </c>
      <c r="H14" s="347">
        <v>631</v>
      </c>
      <c r="I14" s="347">
        <v>568</v>
      </c>
    </row>
    <row r="15" spans="1:9" ht="15">
      <c r="A15" s="366"/>
      <c r="B15" s="367"/>
      <c r="C15" s="367"/>
      <c r="D15" s="367"/>
      <c r="E15" s="367"/>
      <c r="F15" s="367"/>
      <c r="G15" s="367"/>
      <c r="H15" s="367"/>
      <c r="I15" s="370" t="s">
        <v>4</v>
      </c>
    </row>
    <row r="16" spans="1:9" ht="15.75">
      <c r="A16" s="347" t="s">
        <v>3</v>
      </c>
      <c r="B16" s="349">
        <v>398309</v>
      </c>
      <c r="C16" s="349">
        <v>399041</v>
      </c>
      <c r="D16" s="349">
        <v>303223</v>
      </c>
      <c r="E16" s="349">
        <v>206777</v>
      </c>
      <c r="F16" s="349">
        <v>128908</v>
      </c>
      <c r="G16" s="349">
        <v>103235</v>
      </c>
      <c r="H16" s="368">
        <v>79310</v>
      </c>
      <c r="I16" s="368">
        <v>92456</v>
      </c>
    </row>
    <row r="17" ht="12.75">
      <c r="A17" s="11" t="s">
        <v>5</v>
      </c>
    </row>
    <row r="18" ht="12.75">
      <c r="A18" s="11"/>
    </row>
    <row r="19" ht="12.75">
      <c r="A19" s="11" t="s">
        <v>11</v>
      </c>
    </row>
    <row r="23" ht="12.75">
      <c r="A23" s="159" t="s">
        <v>408</v>
      </c>
    </row>
  </sheetData>
  <sheetProtection/>
  <hyperlinks>
    <hyperlink ref="A23" location="Contents!A1" display="Return to contents page"/>
  </hyperlinks>
  <printOptions/>
  <pageMargins left="0.75" right="0.75" top="1" bottom="1" header="0.5" footer="0.5"/>
  <pageSetup horizontalDpi="600" verticalDpi="600" orientation="landscape" scale="83" r:id="rId1"/>
</worksheet>
</file>

<file path=xl/worksheets/sheet25.xml><?xml version="1.0" encoding="utf-8"?>
<worksheet xmlns="http://schemas.openxmlformats.org/spreadsheetml/2006/main" xmlns:r="http://schemas.openxmlformats.org/officeDocument/2006/relationships">
  <dimension ref="A1:C20"/>
  <sheetViews>
    <sheetView zoomScalePageLayoutView="0" workbookViewId="0" topLeftCell="A1">
      <selection activeCell="B19" sqref="B19"/>
    </sheetView>
  </sheetViews>
  <sheetFormatPr defaultColWidth="9.140625" defaultRowHeight="15"/>
  <cols>
    <col min="1" max="1" width="26.140625" style="154" bestFit="1" customWidth="1"/>
    <col min="2" max="2" width="107.57421875" style="154" customWidth="1"/>
    <col min="3" max="16384" width="9.140625" style="154" customWidth="1"/>
  </cols>
  <sheetData>
    <row r="1" spans="1:2" ht="18">
      <c r="A1" s="151" t="s">
        <v>103</v>
      </c>
      <c r="B1" s="152" t="s">
        <v>334</v>
      </c>
    </row>
    <row r="2" spans="1:3" ht="15.75">
      <c r="A2" s="150" t="s">
        <v>104</v>
      </c>
      <c r="B2" s="152" t="s">
        <v>105</v>
      </c>
      <c r="C2" s="155"/>
    </row>
    <row r="3" spans="1:2" ht="15.75">
      <c r="A3" s="156" t="s">
        <v>106</v>
      </c>
      <c r="B3" s="157" t="s">
        <v>20</v>
      </c>
    </row>
    <row r="4" spans="1:2" ht="15.75">
      <c r="A4" s="156" t="s">
        <v>107</v>
      </c>
      <c r="B4" s="157" t="s">
        <v>110</v>
      </c>
    </row>
    <row r="5" spans="1:2" ht="15.75">
      <c r="A5" s="156" t="s">
        <v>108</v>
      </c>
      <c r="B5" s="157" t="s">
        <v>109</v>
      </c>
    </row>
    <row r="6" spans="1:2" ht="15.75">
      <c r="A6" s="156" t="s">
        <v>21</v>
      </c>
      <c r="B6" s="157" t="s">
        <v>22</v>
      </c>
    </row>
    <row r="7" spans="1:2" ht="15.75">
      <c r="A7" s="156" t="s">
        <v>23</v>
      </c>
      <c r="B7" s="157" t="s">
        <v>24</v>
      </c>
    </row>
    <row r="8" spans="1:2" ht="15.75">
      <c r="A8" s="156" t="s">
        <v>106</v>
      </c>
      <c r="B8" s="157" t="s">
        <v>20</v>
      </c>
    </row>
    <row r="9" spans="1:2" ht="15.75">
      <c r="A9" s="156" t="s">
        <v>25</v>
      </c>
      <c r="B9" s="157" t="s">
        <v>26</v>
      </c>
    </row>
    <row r="10" spans="1:2" ht="15.75">
      <c r="A10" s="156" t="s">
        <v>111</v>
      </c>
      <c r="B10" s="157" t="s">
        <v>112</v>
      </c>
    </row>
    <row r="11" spans="1:2" ht="45">
      <c r="A11" s="156" t="s">
        <v>113</v>
      </c>
      <c r="B11" s="157" t="s">
        <v>114</v>
      </c>
    </row>
    <row r="12" spans="1:2" ht="15" customHeight="1">
      <c r="A12" s="156" t="s">
        <v>115</v>
      </c>
      <c r="B12" s="157" t="s">
        <v>116</v>
      </c>
    </row>
    <row r="13" spans="1:2" ht="15.75">
      <c r="A13" s="156" t="s">
        <v>117</v>
      </c>
      <c r="B13" s="157" t="s">
        <v>118</v>
      </c>
    </row>
    <row r="14" spans="1:2" ht="30">
      <c r="A14" s="156" t="s">
        <v>119</v>
      </c>
      <c r="B14" s="157" t="s">
        <v>27</v>
      </c>
    </row>
    <row r="15" spans="1:2" ht="45">
      <c r="A15" s="156" t="s">
        <v>120</v>
      </c>
      <c r="B15" s="157" t="s">
        <v>19</v>
      </c>
    </row>
    <row r="16" spans="1:2" ht="15.75">
      <c r="A16" s="156"/>
      <c r="B16" s="157"/>
    </row>
    <row r="17" spans="1:2" ht="15.75">
      <c r="A17" s="156"/>
      <c r="B17" s="157"/>
    </row>
    <row r="20" ht="15.75">
      <c r="A20" s="153" t="s">
        <v>97</v>
      </c>
    </row>
  </sheetData>
  <sheetProtection/>
  <hyperlinks>
    <hyperlink ref="A20" location="Contents!A1" tooltip="Contents Page" display="Return to Contents Page"/>
  </hyperlinks>
  <printOptions/>
  <pageMargins left="0.7480314960629921" right="0.7480314960629921" top="0.984251968503937" bottom="0.984251968503937" header="0.5118110236220472" footer="0.5118110236220472"/>
  <pageSetup horizontalDpi="600" verticalDpi="600" orientation="landscape" scale="84" r:id="rId1"/>
</worksheet>
</file>

<file path=xl/worksheets/sheet26.xml><?xml version="1.0" encoding="utf-8"?>
<worksheet xmlns="http://schemas.openxmlformats.org/spreadsheetml/2006/main" xmlns:r="http://schemas.openxmlformats.org/officeDocument/2006/relationships">
  <dimension ref="A1:J19"/>
  <sheetViews>
    <sheetView zoomScalePageLayoutView="0" workbookViewId="0" topLeftCell="A1">
      <selection activeCell="C20" sqref="C20"/>
    </sheetView>
  </sheetViews>
  <sheetFormatPr defaultColWidth="9.140625" defaultRowHeight="15"/>
  <cols>
    <col min="1" max="1" width="16.8515625" style="0" bestFit="1" customWidth="1"/>
    <col min="2" max="3" width="8.421875" style="0" customWidth="1"/>
    <col min="4" max="4" width="7.28125" style="0" customWidth="1"/>
    <col min="5" max="5" width="8.421875" style="0" customWidth="1"/>
    <col min="6" max="6" width="8.421875" style="0" bestFit="1" customWidth="1"/>
    <col min="7" max="7" width="7.140625" style="0" customWidth="1"/>
    <col min="8" max="9" width="8.421875" style="0" customWidth="1"/>
    <col min="10" max="10" width="7.421875" style="0" customWidth="1"/>
  </cols>
  <sheetData>
    <row r="1" spans="1:10" ht="15">
      <c r="A1" s="2" t="s">
        <v>158</v>
      </c>
      <c r="B1" s="3"/>
      <c r="C1" s="3"/>
      <c r="D1" s="3"/>
      <c r="E1" s="3"/>
      <c r="F1" s="3"/>
      <c r="G1" s="3"/>
      <c r="H1" s="3"/>
      <c r="I1" s="3"/>
      <c r="J1" s="3"/>
    </row>
    <row r="2" spans="1:10" ht="15">
      <c r="A2" s="6"/>
      <c r="B2" s="4"/>
      <c r="C2" s="4"/>
      <c r="D2" s="4"/>
      <c r="E2" s="4"/>
      <c r="F2" s="4"/>
      <c r="G2" s="4"/>
      <c r="H2" s="17"/>
      <c r="I2" s="17"/>
      <c r="J2" s="3"/>
    </row>
    <row r="3" spans="1:10" s="19" customFormat="1" ht="29.25" customHeight="1">
      <c r="A3" s="500" t="s">
        <v>159</v>
      </c>
      <c r="B3" s="499" t="s">
        <v>122</v>
      </c>
      <c r="C3" s="499"/>
      <c r="D3" s="499"/>
      <c r="E3" s="499" t="s">
        <v>123</v>
      </c>
      <c r="F3" s="499"/>
      <c r="G3" s="499"/>
      <c r="H3" s="499" t="s">
        <v>124</v>
      </c>
      <c r="I3" s="499"/>
      <c r="J3" s="499"/>
    </row>
    <row r="4" spans="1:10" s="19" customFormat="1" ht="22.5" customHeight="1">
      <c r="A4" s="501"/>
      <c r="B4" s="20">
        <v>2008</v>
      </c>
      <c r="C4" s="20">
        <v>2009</v>
      </c>
      <c r="D4" s="21" t="s">
        <v>166</v>
      </c>
      <c r="E4" s="20">
        <v>2008</v>
      </c>
      <c r="F4" s="20">
        <v>2009</v>
      </c>
      <c r="G4" s="21" t="s">
        <v>166</v>
      </c>
      <c r="H4" s="20">
        <v>2008</v>
      </c>
      <c r="I4" s="20">
        <v>2009</v>
      </c>
      <c r="J4" s="21" t="s">
        <v>166</v>
      </c>
    </row>
    <row r="5" spans="1:10" s="19" customFormat="1" ht="21.75" customHeight="1">
      <c r="A5" s="22"/>
      <c r="B5" s="23" t="s">
        <v>126</v>
      </c>
      <c r="C5" s="23" t="s">
        <v>126</v>
      </c>
      <c r="D5" s="23" t="s">
        <v>127</v>
      </c>
      <c r="E5" s="23" t="s">
        <v>128</v>
      </c>
      <c r="F5" s="23" t="s">
        <v>128</v>
      </c>
      <c r="G5" s="23" t="s">
        <v>127</v>
      </c>
      <c r="H5" s="23" t="s">
        <v>126</v>
      </c>
      <c r="I5" s="23" t="s">
        <v>126</v>
      </c>
      <c r="J5" s="23" t="s">
        <v>127</v>
      </c>
    </row>
    <row r="6" spans="1:10" ht="15">
      <c r="A6" s="18" t="s">
        <v>136</v>
      </c>
      <c r="B6" s="10"/>
      <c r="C6" s="11"/>
      <c r="D6" s="11"/>
      <c r="E6" s="10"/>
      <c r="F6" s="12"/>
      <c r="G6" s="12"/>
      <c r="H6" s="10"/>
      <c r="I6" s="11"/>
      <c r="J6" s="3"/>
    </row>
    <row r="7" spans="1:10" ht="15">
      <c r="A7" s="16" t="s">
        <v>160</v>
      </c>
      <c r="B7" s="10">
        <v>10115</v>
      </c>
      <c r="C7" s="10">
        <v>7264</v>
      </c>
      <c r="D7" s="12">
        <f>(C7-B7)/B7*100</f>
        <v>-28.185862580326248</v>
      </c>
      <c r="E7" s="10">
        <v>99385</v>
      </c>
      <c r="F7" s="10">
        <v>66478</v>
      </c>
      <c r="G7" s="12">
        <f>(F7-E7)/E7*100</f>
        <v>-33.110630376817426</v>
      </c>
      <c r="H7" s="10">
        <v>899</v>
      </c>
      <c r="I7" s="10">
        <v>653</v>
      </c>
      <c r="J7" s="12">
        <f>(I7-H7)/H7*100</f>
        <v>-27.363737486095662</v>
      </c>
    </row>
    <row r="8" spans="1:10" ht="15">
      <c r="A8" s="16" t="s">
        <v>138</v>
      </c>
      <c r="B8" s="10">
        <v>7174</v>
      </c>
      <c r="C8" s="10">
        <v>4804</v>
      </c>
      <c r="D8" s="12">
        <f>(C8-B8)/B8*100</f>
        <v>-33.035963200446055</v>
      </c>
      <c r="E8" s="10">
        <v>146403</v>
      </c>
      <c r="F8" s="10">
        <v>81826</v>
      </c>
      <c r="G8" s="12">
        <f aca="true" t="shared" si="0" ref="G8:G18">(F8-E8)/E8*100</f>
        <v>-44.109068803234905</v>
      </c>
      <c r="H8" s="10">
        <v>1308</v>
      </c>
      <c r="I8" s="10">
        <v>927</v>
      </c>
      <c r="J8" s="12">
        <f aca="true" t="shared" si="1" ref="J8:J18">(I8-H8)/H8*100</f>
        <v>-29.128440366972473</v>
      </c>
    </row>
    <row r="9" spans="1:10" ht="15">
      <c r="A9" s="16"/>
      <c r="B9" s="10"/>
      <c r="C9" s="10"/>
      <c r="D9" s="12"/>
      <c r="E9" s="12"/>
      <c r="F9" s="12"/>
      <c r="G9" s="12"/>
      <c r="H9" s="10"/>
      <c r="J9" s="12"/>
    </row>
    <row r="10" spans="1:10" ht="15">
      <c r="A10" s="18" t="s">
        <v>161</v>
      </c>
      <c r="B10" s="10"/>
      <c r="C10" s="10"/>
      <c r="D10" s="12"/>
      <c r="E10" s="12"/>
      <c r="F10" s="12"/>
      <c r="G10" s="12"/>
      <c r="H10" s="10"/>
      <c r="J10" s="12"/>
    </row>
    <row r="11" spans="1:10" ht="15">
      <c r="A11" s="16" t="s">
        <v>130</v>
      </c>
      <c r="B11" s="10">
        <v>12219</v>
      </c>
      <c r="C11" s="10">
        <v>8594</v>
      </c>
      <c r="D11" s="12">
        <f aca="true" t="shared" si="2" ref="D11:D18">(C11-B11)/B11*100</f>
        <v>-29.666912185939932</v>
      </c>
      <c r="E11" s="10">
        <v>142587</v>
      </c>
      <c r="F11" s="10">
        <v>88805</v>
      </c>
      <c r="G11" s="12">
        <f t="shared" si="0"/>
        <v>-37.718726111076045</v>
      </c>
      <c r="H11" s="10">
        <v>1165</v>
      </c>
      <c r="I11" s="10">
        <v>832</v>
      </c>
      <c r="J11" s="12">
        <f t="shared" si="1"/>
        <v>-28.583690987124466</v>
      </c>
    </row>
    <row r="12" spans="1:10" ht="15">
      <c r="A12" s="16" t="s">
        <v>131</v>
      </c>
      <c r="B12" s="10">
        <v>5071</v>
      </c>
      <c r="C12" s="10">
        <v>3474</v>
      </c>
      <c r="D12" s="12">
        <f t="shared" si="2"/>
        <v>-31.49280220863735</v>
      </c>
      <c r="E12" s="10">
        <v>103201</v>
      </c>
      <c r="F12" s="10">
        <v>59499</v>
      </c>
      <c r="G12" s="12">
        <f t="shared" si="0"/>
        <v>-42.346488890611525</v>
      </c>
      <c r="H12" s="10">
        <v>1042</v>
      </c>
      <c r="I12" s="10">
        <v>747</v>
      </c>
      <c r="J12" s="12">
        <f t="shared" si="1"/>
        <v>-28.310940499040306</v>
      </c>
    </row>
    <row r="13" spans="1:10" ht="15">
      <c r="A13" s="16"/>
      <c r="B13" s="10"/>
      <c r="C13" s="10"/>
      <c r="D13" s="12"/>
      <c r="E13" s="10"/>
      <c r="F13" s="10"/>
      <c r="G13" s="12"/>
      <c r="H13" s="10"/>
      <c r="J13" s="12"/>
    </row>
    <row r="14" spans="1:10" ht="15">
      <c r="A14" s="18" t="s">
        <v>164</v>
      </c>
      <c r="B14" s="10"/>
      <c r="C14" s="10"/>
      <c r="D14" s="12"/>
      <c r="E14" s="10"/>
      <c r="F14" s="10"/>
      <c r="G14" s="12"/>
      <c r="H14" s="10"/>
      <c r="J14" s="12"/>
    </row>
    <row r="15" spans="1:10" ht="15">
      <c r="A15" s="16" t="s">
        <v>162</v>
      </c>
      <c r="B15" s="10">
        <v>12934</v>
      </c>
      <c r="C15" s="10">
        <v>8750</v>
      </c>
      <c r="D15" s="12">
        <f t="shared" si="2"/>
        <v>-32.3488479975259</v>
      </c>
      <c r="E15" s="10">
        <v>233775</v>
      </c>
      <c r="F15" s="10">
        <v>140189</v>
      </c>
      <c r="G15" s="12">
        <f t="shared" si="0"/>
        <v>-40.03250989199016</v>
      </c>
      <c r="H15" s="10">
        <v>1912</v>
      </c>
      <c r="I15" s="10">
        <v>1455</v>
      </c>
      <c r="J15" s="12">
        <f t="shared" si="1"/>
        <v>-23.901673640167363</v>
      </c>
    </row>
    <row r="16" spans="1:10" ht="15">
      <c r="A16" s="16" t="s">
        <v>163</v>
      </c>
      <c r="B16" s="10">
        <v>4355</v>
      </c>
      <c r="C16" s="10">
        <v>3319</v>
      </c>
      <c r="D16" s="12">
        <f t="shared" si="2"/>
        <v>-23.788748564867966</v>
      </c>
      <c r="E16" s="10">
        <v>12013</v>
      </c>
      <c r="F16" s="10">
        <v>8115</v>
      </c>
      <c r="G16" s="12">
        <f t="shared" si="0"/>
        <v>-32.44818113710147</v>
      </c>
      <c r="H16" s="10">
        <v>295</v>
      </c>
      <c r="I16" s="10">
        <v>125</v>
      </c>
      <c r="J16" s="12">
        <f t="shared" si="1"/>
        <v>-57.6271186440678</v>
      </c>
    </row>
    <row r="17" spans="1:10" ht="15">
      <c r="A17" s="16"/>
      <c r="B17" s="10"/>
      <c r="C17" s="10"/>
      <c r="D17" s="12"/>
      <c r="E17" s="10"/>
      <c r="F17" s="10"/>
      <c r="G17" s="12"/>
      <c r="H17" s="11"/>
      <c r="J17" s="12"/>
    </row>
    <row r="18" spans="1:10" s="1" customFormat="1" ht="15">
      <c r="A18" s="13" t="s">
        <v>132</v>
      </c>
      <c r="B18" s="10">
        <v>17289</v>
      </c>
      <c r="C18" s="10">
        <v>12069</v>
      </c>
      <c r="D18" s="12">
        <f t="shared" si="2"/>
        <v>-30.19260801665799</v>
      </c>
      <c r="E18" s="10">
        <v>245788</v>
      </c>
      <c r="F18" s="10">
        <v>148304</v>
      </c>
      <c r="G18" s="12">
        <f t="shared" si="0"/>
        <v>-39.6618223835175</v>
      </c>
      <c r="H18" s="10">
        <v>2207</v>
      </c>
      <c r="I18" s="30">
        <v>1580</v>
      </c>
      <c r="J18" s="12">
        <f t="shared" si="1"/>
        <v>-28.409605799728137</v>
      </c>
    </row>
    <row r="19" spans="1:10" ht="15">
      <c r="A19" s="4"/>
      <c r="B19" s="4"/>
      <c r="C19" s="4"/>
      <c r="D19" s="4"/>
      <c r="E19" s="4"/>
      <c r="F19" s="4"/>
      <c r="G19" s="4"/>
      <c r="H19" s="4"/>
      <c r="I19" s="4"/>
      <c r="J19" s="4"/>
    </row>
  </sheetData>
  <sheetProtection/>
  <mergeCells count="4">
    <mergeCell ref="B3:D3"/>
    <mergeCell ref="E3:G3"/>
    <mergeCell ref="H3:J3"/>
    <mergeCell ref="A3:A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66"/>
  <sheetViews>
    <sheetView zoomScalePageLayoutView="0" workbookViewId="0" topLeftCell="A43">
      <selection activeCell="C53" sqref="C53"/>
    </sheetView>
  </sheetViews>
  <sheetFormatPr defaultColWidth="9.140625" defaultRowHeight="15"/>
  <cols>
    <col min="1" max="1" width="98.00390625" style="39" customWidth="1"/>
    <col min="2" max="16384" width="9.140625" style="39" customWidth="1"/>
  </cols>
  <sheetData>
    <row r="1" ht="18">
      <c r="A1" s="120" t="s">
        <v>410</v>
      </c>
    </row>
    <row r="2" s="134" customFormat="1" ht="15">
      <c r="A2" s="420" t="s">
        <v>31</v>
      </c>
    </row>
    <row r="3" s="134" customFormat="1" ht="15">
      <c r="A3" s="420"/>
    </row>
    <row r="4" s="134" customFormat="1" ht="15">
      <c r="A4" s="420"/>
    </row>
    <row r="5" s="134" customFormat="1" ht="15">
      <c r="A5" s="158" t="s">
        <v>32</v>
      </c>
    </row>
    <row r="6" s="134" customFormat="1" ht="15">
      <c r="A6" s="158"/>
    </row>
    <row r="7" s="134" customFormat="1" ht="18">
      <c r="A7" s="120" t="s">
        <v>68</v>
      </c>
    </row>
    <row r="8" s="134" customFormat="1" ht="15">
      <c r="A8" s="420" t="s">
        <v>98</v>
      </c>
    </row>
    <row r="9" s="134" customFormat="1" ht="31.5" customHeight="1">
      <c r="A9" s="420"/>
    </row>
    <row r="10" s="134" customFormat="1" ht="15.75">
      <c r="A10" s="121"/>
    </row>
    <row r="11" s="134" customFormat="1" ht="18">
      <c r="A11" s="120" t="s">
        <v>74</v>
      </c>
    </row>
    <row r="12" s="134" customFormat="1" ht="30">
      <c r="A12" s="146" t="s">
        <v>34</v>
      </c>
    </row>
    <row r="13" s="134" customFormat="1" ht="15">
      <c r="A13" s="138"/>
    </row>
    <row r="14" s="134" customFormat="1" ht="18">
      <c r="A14" s="120" t="s">
        <v>75</v>
      </c>
    </row>
    <row r="15" s="134" customFormat="1" ht="15">
      <c r="A15" s="123" t="s">
        <v>99</v>
      </c>
    </row>
    <row r="16" s="134" customFormat="1" ht="36.75" customHeight="1">
      <c r="A16" s="136" t="s">
        <v>100</v>
      </c>
    </row>
    <row r="17" s="134" customFormat="1" ht="15">
      <c r="A17" s="420" t="s">
        <v>16</v>
      </c>
    </row>
    <row r="18" s="134" customFormat="1" ht="15">
      <c r="A18" s="420"/>
    </row>
    <row r="19" s="134" customFormat="1" ht="15">
      <c r="A19" s="130" t="s">
        <v>101</v>
      </c>
    </row>
    <row r="20" s="134" customFormat="1" ht="15">
      <c r="A20" s="137"/>
    </row>
    <row r="21" s="134" customFormat="1" ht="15">
      <c r="A21" s="123" t="s">
        <v>102</v>
      </c>
    </row>
    <row r="22" s="134" customFormat="1" ht="30" customHeight="1">
      <c r="A22" s="136" t="s">
        <v>71</v>
      </c>
    </row>
    <row r="23" s="134" customFormat="1" ht="15">
      <c r="A23" s="137" t="s">
        <v>73</v>
      </c>
    </row>
    <row r="24" s="134" customFormat="1" ht="15">
      <c r="A24" s="139" t="s">
        <v>72</v>
      </c>
    </row>
    <row r="25" s="134" customFormat="1" ht="15">
      <c r="A25" s="122" t="s">
        <v>334</v>
      </c>
    </row>
    <row r="26" s="134" customFormat="1" ht="18">
      <c r="A26" s="120" t="s">
        <v>76</v>
      </c>
    </row>
    <row r="27" s="134" customFormat="1" ht="15">
      <c r="A27" s="140" t="s">
        <v>78</v>
      </c>
    </row>
    <row r="28" s="134" customFormat="1" ht="60">
      <c r="A28" s="141" t="s">
        <v>84</v>
      </c>
    </row>
    <row r="29" s="134" customFormat="1" ht="15">
      <c r="A29" s="142" t="s">
        <v>85</v>
      </c>
    </row>
    <row r="30" s="134" customFormat="1" ht="15">
      <c r="A30" s="141"/>
    </row>
    <row r="31" s="134" customFormat="1" ht="15">
      <c r="A31" s="140" t="s">
        <v>79</v>
      </c>
    </row>
    <row r="32" s="134" customFormat="1" ht="45">
      <c r="A32" s="141" t="s">
        <v>81</v>
      </c>
    </row>
    <row r="33" s="134" customFormat="1" ht="15">
      <c r="A33" s="142" t="s">
        <v>80</v>
      </c>
    </row>
    <row r="34" s="134" customFormat="1" ht="15">
      <c r="A34" s="142"/>
    </row>
    <row r="35" s="134" customFormat="1" ht="15">
      <c r="A35" s="143" t="s">
        <v>77</v>
      </c>
    </row>
    <row r="36" s="134" customFormat="1" ht="75">
      <c r="A36" s="136" t="s">
        <v>82</v>
      </c>
    </row>
    <row r="37" s="134" customFormat="1" ht="15">
      <c r="A37" s="144" t="s">
        <v>83</v>
      </c>
    </row>
    <row r="38" s="134" customFormat="1" ht="15">
      <c r="A38" s="144"/>
    </row>
    <row r="39" s="134" customFormat="1" ht="18">
      <c r="A39" s="120" t="s">
        <v>86</v>
      </c>
    </row>
    <row r="40" s="134" customFormat="1" ht="15">
      <c r="A40" s="145" t="s">
        <v>95</v>
      </c>
    </row>
    <row r="41" s="134" customFormat="1" ht="15" customHeight="1">
      <c r="A41" s="146" t="s">
        <v>92</v>
      </c>
    </row>
    <row r="42" s="134" customFormat="1" ht="15">
      <c r="A42" s="146" t="s">
        <v>93</v>
      </c>
    </row>
    <row r="43" s="134" customFormat="1" ht="15">
      <c r="A43" s="130" t="s">
        <v>94</v>
      </c>
    </row>
    <row r="44" s="134" customFormat="1" ht="15.75">
      <c r="A44" s="121"/>
    </row>
    <row r="45" s="134" customFormat="1" ht="15">
      <c r="A45" s="147" t="s">
        <v>87</v>
      </c>
    </row>
    <row r="46" s="134" customFormat="1" ht="48" customHeight="1">
      <c r="A46" s="148" t="s">
        <v>407</v>
      </c>
    </row>
    <row r="47" s="134" customFormat="1" ht="15">
      <c r="A47" s="144" t="s">
        <v>91</v>
      </c>
    </row>
    <row r="48" s="134" customFormat="1" ht="15">
      <c r="A48" s="144"/>
    </row>
    <row r="49" s="134" customFormat="1" ht="18">
      <c r="A49" s="120" t="s">
        <v>96</v>
      </c>
    </row>
    <row r="50" s="134" customFormat="1" ht="15">
      <c r="A50" s="147" t="s">
        <v>88</v>
      </c>
    </row>
    <row r="51" s="134" customFormat="1" ht="47.25" customHeight="1">
      <c r="A51" s="148" t="s">
        <v>89</v>
      </c>
    </row>
    <row r="52" s="134" customFormat="1" ht="15">
      <c r="A52" s="144" t="s">
        <v>90</v>
      </c>
    </row>
    <row r="53" s="134" customFormat="1" ht="15">
      <c r="A53" s="144"/>
    </row>
    <row r="54" s="134" customFormat="1" ht="15">
      <c r="A54" s="144"/>
    </row>
    <row r="55" s="134" customFormat="1" ht="18">
      <c r="A55" s="120" t="s">
        <v>33</v>
      </c>
    </row>
    <row r="56" s="134" customFormat="1" ht="30">
      <c r="A56" s="133" t="s">
        <v>12</v>
      </c>
    </row>
    <row r="57" s="134" customFormat="1" ht="15.75">
      <c r="A57" s="135" t="s">
        <v>13</v>
      </c>
    </row>
    <row r="58" s="134" customFormat="1" ht="15">
      <c r="A58" s="149" t="s">
        <v>30</v>
      </c>
    </row>
    <row r="59" s="134" customFormat="1" ht="15">
      <c r="A59" s="134" t="s">
        <v>17</v>
      </c>
    </row>
    <row r="60" s="134" customFormat="1" ht="15"/>
    <row r="61" s="134" customFormat="1" ht="15.75">
      <c r="A61" s="135" t="s">
        <v>14</v>
      </c>
    </row>
    <row r="62" s="134" customFormat="1" ht="15">
      <c r="A62" s="149" t="s">
        <v>15</v>
      </c>
    </row>
    <row r="63" s="134" customFormat="1" ht="15">
      <c r="A63" s="134" t="s">
        <v>18</v>
      </c>
    </row>
    <row r="64" ht="15">
      <c r="A64" s="127"/>
    </row>
    <row r="66" ht="15.75">
      <c r="A66" s="126" t="s">
        <v>97</v>
      </c>
    </row>
  </sheetData>
  <sheetProtection/>
  <mergeCells count="3">
    <mergeCell ref="A2:A4"/>
    <mergeCell ref="A8:A9"/>
    <mergeCell ref="A17:A18"/>
  </mergeCells>
  <hyperlinks>
    <hyperlink ref="A24" r:id="rId1" display="http://www.cso.ie/en/media/csoie/releasespublications/documents/transport/2011/roadfreight11.pdf"/>
    <hyperlink ref="A19" r:id="rId2" display="https://www.gov.uk/government/uploads/system/uploads/attachment_data/file/8970/notes-and-definitions.pdf"/>
    <hyperlink ref="A66" location="Contents!A1" tooltip="Contents Page" display="Return to Contents Page"/>
    <hyperlink ref="A33" r:id="rId3" display="http://www.detini.gov.uk/deti-stats-index/stats-surveys/stats-ports-traffic.htm"/>
    <hyperlink ref="A37" r:id="rId4" display="http://www.cso.ie/en/surveysandmethodology/transport/statisticsofporttraffic/"/>
    <hyperlink ref="A29" r:id="rId5" display="https://www.gov.uk/government/organisations/department-for-transport/series/ports-statistics"/>
    <hyperlink ref="A43" r:id="rId6" display="http://www.caa.co.uk/default.aspx?catid=80&amp;pagetype=88&amp;pageid=3&amp;sglid=3"/>
    <hyperlink ref="A58" r:id="rId7" display="e-mail - Naomi.Mclaughlin@drdni.gov.uk"/>
    <hyperlink ref="A62" r:id="rId8" display="e-mail: Jim.Dalton@cso.ie"/>
    <hyperlink ref="A5" r:id="rId9" display="http://www.drdni.gov.uk/index/statistics/stats-catagories/freight-2.htm (Department for Regional Development)"/>
  </hyperlinks>
  <printOptions/>
  <pageMargins left="0.75" right="0.75" top="1" bottom="1" header="0.5" footer="0.5"/>
  <pageSetup horizontalDpi="600" verticalDpi="600" orientation="portrait" scale="83" r:id="rId10"/>
  <rowBreaks count="2" manualBreakCount="2">
    <brk id="34" max="255" man="1"/>
    <brk id="67" max="255" man="1"/>
  </rowBreaks>
</worksheet>
</file>

<file path=xl/worksheets/sheet4.xml><?xml version="1.0" encoding="utf-8"?>
<worksheet xmlns="http://schemas.openxmlformats.org/spreadsheetml/2006/main" xmlns:r="http://schemas.openxmlformats.org/officeDocument/2006/relationships">
  <dimension ref="A1:N45"/>
  <sheetViews>
    <sheetView zoomScale="90" zoomScaleNormal="90" zoomScalePageLayoutView="0" workbookViewId="0" topLeftCell="A1">
      <selection activeCell="Q13" sqref="Q13"/>
    </sheetView>
  </sheetViews>
  <sheetFormatPr defaultColWidth="9.140625" defaultRowHeight="15"/>
  <cols>
    <col min="1" max="1" width="30.421875" style="36" customWidth="1"/>
    <col min="2" max="2" width="9.421875" style="36" bestFit="1" customWidth="1"/>
    <col min="3" max="3" width="5.140625" style="36" customWidth="1"/>
    <col min="4" max="4" width="9.7109375" style="36" bestFit="1" customWidth="1"/>
    <col min="5" max="5" width="5.421875" style="36" customWidth="1"/>
    <col min="6" max="6" width="9.421875" style="36" bestFit="1" customWidth="1"/>
    <col min="7" max="7" width="5.140625" style="36" customWidth="1"/>
    <col min="8" max="8" width="9.8515625" style="36" bestFit="1" customWidth="1"/>
    <col min="9" max="9" width="5.28125" style="36" customWidth="1"/>
    <col min="10" max="10" width="9.421875" style="36" bestFit="1" customWidth="1"/>
    <col min="11" max="11" width="5.140625" style="36" customWidth="1"/>
    <col min="12" max="12" width="9.28125" style="36" customWidth="1"/>
    <col min="13" max="13" width="6.00390625" style="36" customWidth="1"/>
    <col min="14" max="14" width="4.57421875" style="36" customWidth="1"/>
    <col min="15" max="15" width="9.140625" style="36" customWidth="1"/>
    <col min="16" max="16" width="3.7109375" style="36" customWidth="1"/>
    <col min="17" max="16384" width="9.140625" style="36" customWidth="1"/>
  </cols>
  <sheetData>
    <row r="1" spans="1:14" ht="15.75">
      <c r="A1" s="162" t="s">
        <v>412</v>
      </c>
      <c r="B1" s="31"/>
      <c r="C1" s="31"/>
      <c r="D1" s="31"/>
      <c r="E1" s="31"/>
      <c r="F1" s="31"/>
      <c r="G1" s="31"/>
      <c r="H1" s="31"/>
      <c r="I1" s="31"/>
      <c r="J1" s="31"/>
      <c r="K1" s="31"/>
      <c r="M1" s="35"/>
      <c r="N1" s="35"/>
    </row>
    <row r="2" spans="1:14" ht="15.75" customHeight="1">
      <c r="A2" s="163" t="s">
        <v>411</v>
      </c>
      <c r="B2" s="31"/>
      <c r="C2" s="31"/>
      <c r="D2" s="31"/>
      <c r="E2" s="31"/>
      <c r="F2" s="31"/>
      <c r="G2" s="31"/>
      <c r="H2" s="31"/>
      <c r="I2" s="31"/>
      <c r="J2" s="31"/>
      <c r="K2" s="31"/>
      <c r="M2" s="35"/>
      <c r="N2" s="35"/>
    </row>
    <row r="3" spans="1:14" ht="13.5" thickBot="1">
      <c r="A3" s="164"/>
      <c r="B3" s="165"/>
      <c r="C3" s="165"/>
      <c r="D3" s="165"/>
      <c r="E3" s="165"/>
      <c r="F3" s="165"/>
      <c r="G3" s="165"/>
      <c r="H3" s="165"/>
      <c r="I3" s="165"/>
      <c r="J3" s="165"/>
      <c r="K3" s="165"/>
      <c r="L3" s="166"/>
      <c r="M3" s="167" t="s">
        <v>186</v>
      </c>
      <c r="N3" s="33"/>
    </row>
    <row r="4" spans="1:14" ht="15.75" customHeight="1" thickBot="1">
      <c r="A4" s="379" t="s">
        <v>121</v>
      </c>
      <c r="B4" s="421">
        <v>2005</v>
      </c>
      <c r="C4" s="421"/>
      <c r="D4" s="421">
        <v>2006</v>
      </c>
      <c r="E4" s="421"/>
      <c r="F4" s="421">
        <v>2007</v>
      </c>
      <c r="G4" s="421"/>
      <c r="H4" s="421">
        <v>2008</v>
      </c>
      <c r="I4" s="421"/>
      <c r="J4" s="421">
        <v>2009</v>
      </c>
      <c r="K4" s="421"/>
      <c r="L4" s="421">
        <v>2010</v>
      </c>
      <c r="M4" s="422"/>
      <c r="N4" s="33"/>
    </row>
    <row r="5" spans="1:14" ht="15" customHeight="1">
      <c r="A5" s="371" t="s">
        <v>187</v>
      </c>
      <c r="B5" s="168" t="s">
        <v>272</v>
      </c>
      <c r="C5" s="169" t="s">
        <v>127</v>
      </c>
      <c r="D5" s="170" t="s">
        <v>272</v>
      </c>
      <c r="E5" s="169" t="s">
        <v>127</v>
      </c>
      <c r="F5" s="170" t="s">
        <v>272</v>
      </c>
      <c r="G5" s="169" t="s">
        <v>127</v>
      </c>
      <c r="H5" s="170" t="s">
        <v>272</v>
      </c>
      <c r="I5" s="169" t="s">
        <v>127</v>
      </c>
      <c r="J5" s="170" t="s">
        <v>272</v>
      </c>
      <c r="K5" s="169" t="s">
        <v>127</v>
      </c>
      <c r="L5" s="170" t="s">
        <v>272</v>
      </c>
      <c r="M5" s="380" t="s">
        <v>127</v>
      </c>
      <c r="N5" s="95"/>
    </row>
    <row r="6" spans="1:14" ht="12.75">
      <c r="A6" s="372" t="s">
        <v>188</v>
      </c>
      <c r="B6" s="171">
        <v>29590</v>
      </c>
      <c r="C6" s="172">
        <v>49.42622813904155</v>
      </c>
      <c r="D6" s="171">
        <v>30179</v>
      </c>
      <c r="E6" s="172">
        <v>49.65284633102994</v>
      </c>
      <c r="F6" s="171">
        <v>34313</v>
      </c>
      <c r="G6" s="172">
        <v>44.75180634895792</v>
      </c>
      <c r="H6" s="171">
        <v>27638.931630040097</v>
      </c>
      <c r="I6" s="172">
        <v>40.59311275638928</v>
      </c>
      <c r="J6" s="171">
        <v>21456</v>
      </c>
      <c r="K6" s="172">
        <v>37.36481897497519</v>
      </c>
      <c r="L6" s="173">
        <v>23467</v>
      </c>
      <c r="M6" s="381">
        <v>45.54134565002232</v>
      </c>
      <c r="N6" s="48"/>
    </row>
    <row r="7" spans="1:14" ht="12.75">
      <c r="A7" s="373" t="s">
        <v>189</v>
      </c>
      <c r="B7" s="174">
        <v>30278</v>
      </c>
      <c r="C7" s="175">
        <v>50.57544223027711</v>
      </c>
      <c r="D7" s="174">
        <v>30602</v>
      </c>
      <c r="E7" s="175">
        <v>50.34879894702205</v>
      </c>
      <c r="F7" s="174">
        <v>42362</v>
      </c>
      <c r="G7" s="175">
        <v>55.24949787411639</v>
      </c>
      <c r="H7" s="174">
        <v>40448.80481901992</v>
      </c>
      <c r="I7" s="175">
        <v>59.40688724361072</v>
      </c>
      <c r="J7" s="174">
        <v>35967</v>
      </c>
      <c r="K7" s="175">
        <v>62.63518102502481</v>
      </c>
      <c r="L7" s="176">
        <v>28062</v>
      </c>
      <c r="M7" s="382">
        <v>54.458654349977685</v>
      </c>
      <c r="N7" s="46"/>
    </row>
    <row r="8" spans="1:14" ht="12.75">
      <c r="A8" s="374" t="s">
        <v>190</v>
      </c>
      <c r="B8" s="177">
        <v>59867</v>
      </c>
      <c r="C8" s="178">
        <v>100</v>
      </c>
      <c r="D8" s="177">
        <v>60780</v>
      </c>
      <c r="E8" s="178">
        <v>100</v>
      </c>
      <c r="F8" s="177">
        <v>76674</v>
      </c>
      <c r="G8" s="178">
        <v>100</v>
      </c>
      <c r="H8" s="177">
        <v>68087.73644906002</v>
      </c>
      <c r="I8" s="178">
        <v>100</v>
      </c>
      <c r="J8" s="177">
        <v>57423</v>
      </c>
      <c r="K8" s="178">
        <v>100</v>
      </c>
      <c r="L8" s="179">
        <v>51529</v>
      </c>
      <c r="M8" s="383">
        <v>100</v>
      </c>
      <c r="N8" s="47"/>
    </row>
    <row r="9" spans="1:14" ht="12.75">
      <c r="A9" s="375" t="s">
        <v>191</v>
      </c>
      <c r="B9" s="180"/>
      <c r="C9" s="180"/>
      <c r="D9" s="180"/>
      <c r="E9" s="180"/>
      <c r="F9" s="180"/>
      <c r="G9" s="180"/>
      <c r="H9" s="180"/>
      <c r="I9" s="180"/>
      <c r="J9" s="180"/>
      <c r="K9" s="180"/>
      <c r="L9" s="181"/>
      <c r="M9" s="384"/>
      <c r="N9" s="49"/>
    </row>
    <row r="10" spans="1:14" ht="12.75">
      <c r="A10" s="376" t="s">
        <v>192</v>
      </c>
      <c r="B10" s="171"/>
      <c r="C10" s="172"/>
      <c r="D10" s="171"/>
      <c r="E10" s="172"/>
      <c r="F10" s="171"/>
      <c r="G10" s="172"/>
      <c r="H10" s="171"/>
      <c r="I10" s="172"/>
      <c r="J10" s="171"/>
      <c r="K10" s="172"/>
      <c r="L10" s="173"/>
      <c r="M10" s="381"/>
      <c r="N10" s="48"/>
    </row>
    <row r="11" spans="1:14" ht="12.75">
      <c r="A11" s="372" t="s">
        <v>193</v>
      </c>
      <c r="B11" s="171">
        <v>3804</v>
      </c>
      <c r="C11" s="172">
        <v>6.354084888168774</v>
      </c>
      <c r="D11" s="171">
        <v>4996</v>
      </c>
      <c r="E11" s="172">
        <v>8.219809147745968</v>
      </c>
      <c r="F11" s="171">
        <v>4983</v>
      </c>
      <c r="G11" s="172">
        <v>6.498943579309806</v>
      </c>
      <c r="H11" s="171">
        <v>6348.249086349998</v>
      </c>
      <c r="I11" s="172">
        <v>9.323630682155889</v>
      </c>
      <c r="J11" s="171">
        <v>4858</v>
      </c>
      <c r="K11" s="172">
        <v>8.460024728767218</v>
      </c>
      <c r="L11" s="173">
        <v>4127</v>
      </c>
      <c r="M11" s="381">
        <v>8.009082264355992</v>
      </c>
      <c r="N11" s="48"/>
    </row>
    <row r="12" spans="1:14" ht="12.75">
      <c r="A12" s="372" t="s">
        <v>194</v>
      </c>
      <c r="B12" s="171">
        <v>3434</v>
      </c>
      <c r="C12" s="172">
        <v>5.736048240265923</v>
      </c>
      <c r="D12" s="171">
        <v>3416</v>
      </c>
      <c r="E12" s="172">
        <v>5.620269825600527</v>
      </c>
      <c r="F12" s="171">
        <v>3158</v>
      </c>
      <c r="G12" s="172">
        <v>4.118736468685604</v>
      </c>
      <c r="H12" s="171">
        <v>2356.9370403599974</v>
      </c>
      <c r="I12" s="172">
        <v>3.461617558873241</v>
      </c>
      <c r="J12" s="171">
        <v>2294</v>
      </c>
      <c r="K12" s="172">
        <v>3.9949149295578428</v>
      </c>
      <c r="L12" s="173">
        <v>2310</v>
      </c>
      <c r="M12" s="381">
        <v>4.482912534689204</v>
      </c>
      <c r="N12" s="48"/>
    </row>
    <row r="13" spans="1:14" ht="12.75">
      <c r="A13" s="372" t="s">
        <v>195</v>
      </c>
      <c r="B13" s="171">
        <v>28483</v>
      </c>
      <c r="C13" s="172">
        <v>47.577129303288956</v>
      </c>
      <c r="D13" s="171">
        <v>27021</v>
      </c>
      <c r="E13" s="172">
        <v>44.45705824284304</v>
      </c>
      <c r="F13" s="171">
        <v>35946</v>
      </c>
      <c r="G13" s="172">
        <v>46.88160262931372</v>
      </c>
      <c r="H13" s="171">
        <v>26665.74629044998</v>
      </c>
      <c r="I13" s="172">
        <v>39.16380200184803</v>
      </c>
      <c r="J13" s="171">
        <v>21559</v>
      </c>
      <c r="K13" s="172">
        <v>37.54418961043484</v>
      </c>
      <c r="L13" s="173">
        <v>19807</v>
      </c>
      <c r="M13" s="381">
        <v>38.43854916648877</v>
      </c>
      <c r="N13" s="48"/>
    </row>
    <row r="14" spans="1:14" ht="12.75">
      <c r="A14" s="372" t="s">
        <v>196</v>
      </c>
      <c r="B14" s="171">
        <v>35721</v>
      </c>
      <c r="C14" s="172">
        <v>59.66726243172366</v>
      </c>
      <c r="D14" s="171">
        <v>35433</v>
      </c>
      <c r="E14" s="172">
        <v>58.29713721618953</v>
      </c>
      <c r="F14" s="171">
        <v>44088</v>
      </c>
      <c r="G14" s="172">
        <v>57.500586900383446</v>
      </c>
      <c r="H14" s="171">
        <v>35370.93241715997</v>
      </c>
      <c r="I14" s="172">
        <v>51.949050242877156</v>
      </c>
      <c r="J14" s="171">
        <v>28710</v>
      </c>
      <c r="K14" s="172">
        <v>49.99738780627971</v>
      </c>
      <c r="L14" s="173">
        <v>26244</v>
      </c>
      <c r="M14" s="381">
        <v>50.93054396553397</v>
      </c>
      <c r="N14" s="48"/>
    </row>
    <row r="15" spans="1:14" ht="12.75">
      <c r="A15" s="376" t="s">
        <v>197</v>
      </c>
      <c r="B15" s="171"/>
      <c r="C15" s="172"/>
      <c r="D15" s="171"/>
      <c r="E15" s="172"/>
      <c r="F15" s="171"/>
      <c r="G15" s="172"/>
      <c r="H15" s="171"/>
      <c r="I15" s="172"/>
      <c r="J15" s="171"/>
      <c r="K15" s="172"/>
      <c r="L15" s="173"/>
      <c r="M15" s="381"/>
      <c r="N15" s="48"/>
    </row>
    <row r="16" spans="1:14" ht="12.75">
      <c r="A16" s="372" t="s">
        <v>198</v>
      </c>
      <c r="B16" s="171">
        <v>1081</v>
      </c>
      <c r="C16" s="172">
        <v>1.8056692334675197</v>
      </c>
      <c r="D16" s="171">
        <v>1413</v>
      </c>
      <c r="E16" s="172">
        <v>2.3247778874629814</v>
      </c>
      <c r="F16" s="171">
        <v>4634</v>
      </c>
      <c r="G16" s="172">
        <v>6.0437697263739985</v>
      </c>
      <c r="H16" s="171">
        <v>1300.5418802000004</v>
      </c>
      <c r="I16" s="172">
        <v>1.9100971012202816</v>
      </c>
      <c r="J16" s="171">
        <v>2626</v>
      </c>
      <c r="K16" s="172">
        <v>4.57308047298121</v>
      </c>
      <c r="L16" s="173">
        <v>1770</v>
      </c>
      <c r="M16" s="381">
        <v>3.434958955151468</v>
      </c>
      <c r="N16" s="48"/>
    </row>
    <row r="17" spans="1:14" ht="12.75">
      <c r="A17" s="372" t="s">
        <v>199</v>
      </c>
      <c r="B17" s="171">
        <v>23065</v>
      </c>
      <c r="C17" s="172">
        <v>38.52706833480883</v>
      </c>
      <c r="D17" s="171">
        <v>23935</v>
      </c>
      <c r="E17" s="172">
        <v>39.37973017439948</v>
      </c>
      <c r="F17" s="171">
        <v>27952</v>
      </c>
      <c r="G17" s="172">
        <v>36.45564337324256</v>
      </c>
      <c r="H17" s="171">
        <v>31416.262151699866</v>
      </c>
      <c r="I17" s="172">
        <v>46.1408526559023</v>
      </c>
      <c r="J17" s="171">
        <v>26086</v>
      </c>
      <c r="K17" s="172">
        <v>45.42779025825889</v>
      </c>
      <c r="L17" s="173">
        <v>23515</v>
      </c>
      <c r="M17" s="381">
        <v>45.63449707931456</v>
      </c>
      <c r="N17" s="48"/>
    </row>
    <row r="18" spans="1:14" ht="12.75">
      <c r="A18" s="372" t="s">
        <v>200</v>
      </c>
      <c r="B18" s="171">
        <v>24146</v>
      </c>
      <c r="C18" s="172">
        <v>40.33273756827634</v>
      </c>
      <c r="D18" s="171">
        <v>25348</v>
      </c>
      <c r="E18" s="172">
        <v>41.704508061862455</v>
      </c>
      <c r="F18" s="171">
        <v>32586</v>
      </c>
      <c r="G18" s="172">
        <v>42.499413099616554</v>
      </c>
      <c r="H18" s="171">
        <v>32716.80403189987</v>
      </c>
      <c r="I18" s="172">
        <v>48.05094975712259</v>
      </c>
      <c r="J18" s="171">
        <v>28712</v>
      </c>
      <c r="K18" s="172">
        <v>50.0008707312401</v>
      </c>
      <c r="L18" s="173">
        <v>25285</v>
      </c>
      <c r="M18" s="381">
        <v>49.06945603446603</v>
      </c>
      <c r="N18" s="48"/>
    </row>
    <row r="19" spans="1:14" ht="12.75">
      <c r="A19" s="376" t="s">
        <v>201</v>
      </c>
      <c r="B19" s="171"/>
      <c r="C19" s="172"/>
      <c r="D19" s="171"/>
      <c r="E19" s="172"/>
      <c r="F19" s="171"/>
      <c r="G19" s="172"/>
      <c r="H19" s="171"/>
      <c r="I19" s="172"/>
      <c r="J19" s="171"/>
      <c r="K19" s="172"/>
      <c r="L19" s="173"/>
      <c r="M19" s="381"/>
      <c r="N19" s="48"/>
    </row>
    <row r="20" spans="1:14" ht="12.75">
      <c r="A20" s="372" t="s">
        <v>202</v>
      </c>
      <c r="B20" s="171">
        <v>7354</v>
      </c>
      <c r="C20" s="172">
        <v>12.283895969398834</v>
      </c>
      <c r="D20" s="171">
        <v>7466</v>
      </c>
      <c r="E20" s="172">
        <v>12.283645936163213</v>
      </c>
      <c r="F20" s="171">
        <v>8496</v>
      </c>
      <c r="G20" s="172">
        <v>11.080679239377103</v>
      </c>
      <c r="H20" s="171">
        <v>8970.827140309993</v>
      </c>
      <c r="I20" s="172">
        <v>13.175393408799154</v>
      </c>
      <c r="J20" s="171">
        <v>7272</v>
      </c>
      <c r="K20" s="172">
        <v>12.663915155947967</v>
      </c>
      <c r="L20" s="173">
        <v>6521</v>
      </c>
      <c r="M20" s="381">
        <v>12.655009800306624</v>
      </c>
      <c r="N20" s="48"/>
    </row>
    <row r="21" spans="1:14" ht="12.75">
      <c r="A21" s="373" t="s">
        <v>195</v>
      </c>
      <c r="B21" s="174">
        <v>52513</v>
      </c>
      <c r="C21" s="175">
        <v>87.71610403060116</v>
      </c>
      <c r="D21" s="174">
        <v>53314</v>
      </c>
      <c r="E21" s="175">
        <v>87.71635406383679</v>
      </c>
      <c r="F21" s="174">
        <v>68178</v>
      </c>
      <c r="G21" s="175">
        <v>88.9193207606229</v>
      </c>
      <c r="H21" s="171">
        <v>59116.90930874985</v>
      </c>
      <c r="I21" s="172">
        <v>86.82460659120059</v>
      </c>
      <c r="J21" s="174">
        <v>50151</v>
      </c>
      <c r="K21" s="175">
        <v>87.33608484405202</v>
      </c>
      <c r="L21" s="176">
        <v>45008</v>
      </c>
      <c r="M21" s="382">
        <v>87.34499019969337</v>
      </c>
      <c r="N21" s="46"/>
    </row>
    <row r="22" spans="1:14" ht="12.75">
      <c r="A22" s="374" t="s">
        <v>203</v>
      </c>
      <c r="B22" s="177">
        <v>59867</v>
      </c>
      <c r="C22" s="178">
        <v>100</v>
      </c>
      <c r="D22" s="177">
        <v>60780</v>
      </c>
      <c r="E22" s="178">
        <v>100</v>
      </c>
      <c r="F22" s="177">
        <v>76674</v>
      </c>
      <c r="G22" s="178">
        <v>100</v>
      </c>
      <c r="H22" s="182">
        <v>68087.73644905984</v>
      </c>
      <c r="I22" s="183">
        <v>99.99999999999974</v>
      </c>
      <c r="J22" s="177">
        <v>57423</v>
      </c>
      <c r="K22" s="178">
        <v>100</v>
      </c>
      <c r="L22" s="179">
        <v>51529</v>
      </c>
      <c r="M22" s="383">
        <v>100</v>
      </c>
      <c r="N22" s="47"/>
    </row>
    <row r="23" spans="1:14" ht="12.75">
      <c r="A23" s="377" t="s">
        <v>204</v>
      </c>
      <c r="B23" s="184"/>
      <c r="C23" s="184"/>
      <c r="D23" s="184"/>
      <c r="E23" s="184"/>
      <c r="F23" s="184"/>
      <c r="G23" s="184"/>
      <c r="H23" s="184"/>
      <c r="I23" s="184"/>
      <c r="J23" s="184"/>
      <c r="K23" s="184"/>
      <c r="L23" s="185"/>
      <c r="M23" s="385"/>
      <c r="N23" s="50"/>
    </row>
    <row r="24" spans="1:14" ht="12.75">
      <c r="A24" s="372" t="s">
        <v>205</v>
      </c>
      <c r="B24" s="171">
        <v>10850</v>
      </c>
      <c r="C24" s="172">
        <v>18.123507107421453</v>
      </c>
      <c r="D24" s="171">
        <v>11227</v>
      </c>
      <c r="E24" s="172">
        <v>18.47153668970056</v>
      </c>
      <c r="F24" s="171">
        <v>12418</v>
      </c>
      <c r="G24" s="172">
        <v>16.195842136839083</v>
      </c>
      <c r="H24" s="171">
        <v>14110.832838270006</v>
      </c>
      <c r="I24" s="172">
        <v>20.72448516309109</v>
      </c>
      <c r="J24" s="171">
        <v>10599</v>
      </c>
      <c r="K24" s="172">
        <v>18.45776082754297</v>
      </c>
      <c r="L24" s="173">
        <v>13432</v>
      </c>
      <c r="M24" s="381">
        <v>26.066874963612722</v>
      </c>
      <c r="N24" s="48"/>
    </row>
    <row r="25" spans="1:14" ht="12.75">
      <c r="A25" s="372" t="s">
        <v>206</v>
      </c>
      <c r="B25" s="171">
        <v>899</v>
      </c>
      <c r="C25" s="172">
        <v>1.501662017472063</v>
      </c>
      <c r="D25" s="171">
        <v>910</v>
      </c>
      <c r="E25" s="172">
        <v>1.4972030273116157</v>
      </c>
      <c r="F25" s="171">
        <v>1517</v>
      </c>
      <c r="G25" s="172">
        <v>1.9785064037352948</v>
      </c>
      <c r="H25" s="171">
        <v>1264.4271379199995</v>
      </c>
      <c r="I25" s="172">
        <v>1.857055622440883</v>
      </c>
      <c r="J25" s="171">
        <v>796</v>
      </c>
      <c r="K25" s="172">
        <v>1.386204134231928</v>
      </c>
      <c r="L25" s="173">
        <v>1333</v>
      </c>
      <c r="M25" s="381">
        <v>2.5868928176366706</v>
      </c>
      <c r="N25" s="48"/>
    </row>
    <row r="26" spans="1:14" ht="12.75">
      <c r="A26" s="372" t="s">
        <v>207</v>
      </c>
      <c r="B26" s="171">
        <v>280</v>
      </c>
      <c r="C26" s="172">
        <v>0.4677034092237794</v>
      </c>
      <c r="D26" s="171">
        <v>299</v>
      </c>
      <c r="E26" s="172">
        <v>0.4919381375452452</v>
      </c>
      <c r="F26" s="171">
        <v>423</v>
      </c>
      <c r="G26" s="172">
        <v>0.5516863604350888</v>
      </c>
      <c r="H26" s="171">
        <v>692.2414559999999</v>
      </c>
      <c r="I26" s="172">
        <v>1.0166903646707388</v>
      </c>
      <c r="J26" s="171">
        <v>456</v>
      </c>
      <c r="K26" s="172">
        <v>0.7941068909670341</v>
      </c>
      <c r="L26" s="173">
        <v>662</v>
      </c>
      <c r="M26" s="381">
        <v>1.2847134623221874</v>
      </c>
      <c r="N26" s="48"/>
    </row>
    <row r="27" spans="1:14" ht="12.75">
      <c r="A27" s="372" t="s">
        <v>208</v>
      </c>
      <c r="B27" s="171">
        <v>19026</v>
      </c>
      <c r="C27" s="172">
        <v>31.780446656755807</v>
      </c>
      <c r="D27" s="171">
        <v>18570</v>
      </c>
      <c r="E27" s="172">
        <v>30.552813425468905</v>
      </c>
      <c r="F27" s="171">
        <v>31153</v>
      </c>
      <c r="G27" s="172">
        <v>40.630461434123696</v>
      </c>
      <c r="H27" s="171">
        <v>20037.766585359983</v>
      </c>
      <c r="I27" s="172">
        <v>29.42933284373652</v>
      </c>
      <c r="J27" s="171">
        <v>16461</v>
      </c>
      <c r="K27" s="172">
        <v>28.666213886421815</v>
      </c>
      <c r="L27" s="173">
        <v>11649</v>
      </c>
      <c r="M27" s="381">
        <v>22.60668749636127</v>
      </c>
      <c r="N27" s="48"/>
    </row>
    <row r="28" spans="1:14" ht="12.75">
      <c r="A28" s="372" t="s">
        <v>209</v>
      </c>
      <c r="B28" s="171">
        <v>88</v>
      </c>
      <c r="C28" s="172">
        <v>0.14699250004175923</v>
      </c>
      <c r="D28" s="171">
        <v>88</v>
      </c>
      <c r="E28" s="172">
        <v>0.1447844685751892</v>
      </c>
      <c r="F28" s="171">
        <v>287</v>
      </c>
      <c r="G28" s="172">
        <v>0.374312022328299</v>
      </c>
      <c r="H28" s="171">
        <v>468.55101585999995</v>
      </c>
      <c r="I28" s="172">
        <v>0.6881577216339794</v>
      </c>
      <c r="J28" s="171">
        <v>756</v>
      </c>
      <c r="K28" s="172">
        <v>1.3165456350242934</v>
      </c>
      <c r="L28" s="173">
        <v>589</v>
      </c>
      <c r="M28" s="381">
        <v>1.143045663606901</v>
      </c>
      <c r="N28" s="48"/>
    </row>
    <row r="29" spans="1:14" ht="12.75">
      <c r="A29" s="372" t="s">
        <v>210</v>
      </c>
      <c r="B29" s="171">
        <v>327</v>
      </c>
      <c r="C29" s="172">
        <v>0.546210767200628</v>
      </c>
      <c r="D29" s="171">
        <v>306</v>
      </c>
      <c r="E29" s="172">
        <v>0.5034550839091807</v>
      </c>
      <c r="F29" s="171">
        <v>181</v>
      </c>
      <c r="G29" s="172">
        <v>0.23606437645094816</v>
      </c>
      <c r="H29" s="171">
        <v>327.3919534</v>
      </c>
      <c r="I29" s="172">
        <v>0.48083835720539625</v>
      </c>
      <c r="J29" s="171">
        <v>618</v>
      </c>
      <c r="K29" s="172">
        <v>1.0762238127579542</v>
      </c>
      <c r="L29" s="173">
        <v>413</v>
      </c>
      <c r="M29" s="381">
        <v>0.8014904228686759</v>
      </c>
      <c r="N29" s="48"/>
    </row>
    <row r="30" spans="1:14" ht="12.75">
      <c r="A30" s="372" t="s">
        <v>211</v>
      </c>
      <c r="B30" s="171">
        <v>717</v>
      </c>
      <c r="C30" s="172">
        <v>1.1976548014766064</v>
      </c>
      <c r="D30" s="171">
        <v>765</v>
      </c>
      <c r="E30" s="172">
        <v>1.2586377097729518</v>
      </c>
      <c r="F30" s="171">
        <v>540</v>
      </c>
      <c r="G30" s="172">
        <v>0.7042804601299006</v>
      </c>
      <c r="H30" s="171">
        <v>434.26989075999995</v>
      </c>
      <c r="I30" s="172">
        <v>0.6378092640587338</v>
      </c>
      <c r="J30" s="171">
        <v>704</v>
      </c>
      <c r="K30" s="172">
        <v>1.2259895860543684</v>
      </c>
      <c r="L30" s="173">
        <v>578</v>
      </c>
      <c r="M30" s="381">
        <v>1.1216984610607619</v>
      </c>
      <c r="N30" s="48"/>
    </row>
    <row r="31" spans="1:14" ht="12.75">
      <c r="A31" s="372" t="s">
        <v>212</v>
      </c>
      <c r="B31" s="171">
        <v>4283</v>
      </c>
      <c r="C31" s="172">
        <v>7.154191791805169</v>
      </c>
      <c r="D31" s="171">
        <v>4487</v>
      </c>
      <c r="E31" s="172">
        <v>7.3823626192826595</v>
      </c>
      <c r="F31" s="171">
        <v>2993</v>
      </c>
      <c r="G31" s="172">
        <v>3.90353966142369</v>
      </c>
      <c r="H31" s="171">
        <v>3666.2841239300024</v>
      </c>
      <c r="I31" s="172">
        <v>5.384646802986233</v>
      </c>
      <c r="J31" s="171">
        <v>3528</v>
      </c>
      <c r="K31" s="172">
        <v>6.14387963011337</v>
      </c>
      <c r="L31" s="173">
        <v>3021</v>
      </c>
      <c r="M31" s="381">
        <v>5.862718081080557</v>
      </c>
      <c r="N31" s="48"/>
    </row>
    <row r="32" spans="1:14" ht="12.75">
      <c r="A32" s="372" t="s">
        <v>213</v>
      </c>
      <c r="B32" s="171">
        <v>282</v>
      </c>
      <c r="C32" s="172">
        <v>0.4710441478610921</v>
      </c>
      <c r="D32" s="171">
        <v>336</v>
      </c>
      <c r="E32" s="172">
        <v>0.5528134254689042</v>
      </c>
      <c r="F32" s="171">
        <v>535</v>
      </c>
      <c r="G32" s="172">
        <v>0.6977593447583275</v>
      </c>
      <c r="H32" s="171">
        <v>793.3883038499994</v>
      </c>
      <c r="I32" s="172">
        <v>1.165244058955572</v>
      </c>
      <c r="J32" s="171">
        <v>697</v>
      </c>
      <c r="K32" s="172">
        <v>1.2137993486930323</v>
      </c>
      <c r="L32" s="173">
        <v>1001</v>
      </c>
      <c r="M32" s="381">
        <v>1.9425954316986551</v>
      </c>
      <c r="N32" s="48"/>
    </row>
    <row r="33" spans="1:14" ht="12.75">
      <c r="A33" s="372" t="s">
        <v>214</v>
      </c>
      <c r="B33" s="171">
        <v>11087</v>
      </c>
      <c r="C33" s="172">
        <v>18.519384635943005</v>
      </c>
      <c r="D33" s="171">
        <v>11035</v>
      </c>
      <c r="E33" s="172">
        <v>18.15564330371833</v>
      </c>
      <c r="F33" s="171">
        <v>10606</v>
      </c>
      <c r="G33" s="172">
        <v>13.832589926180974</v>
      </c>
      <c r="H33" s="171">
        <v>10294.608232660003</v>
      </c>
      <c r="I33" s="172">
        <v>15.119621784404503</v>
      </c>
      <c r="J33" s="171">
        <v>7384</v>
      </c>
      <c r="K33" s="172">
        <v>12.85895895372934</v>
      </c>
      <c r="L33" s="173">
        <v>7669</v>
      </c>
      <c r="M33" s="381">
        <v>14.882881484212774</v>
      </c>
      <c r="N33" s="48"/>
    </row>
    <row r="34" spans="1:14" ht="12.75">
      <c r="A34" s="372" t="s">
        <v>215</v>
      </c>
      <c r="B34" s="171">
        <v>893</v>
      </c>
      <c r="C34" s="172">
        <v>1.4916398015601249</v>
      </c>
      <c r="D34" s="171">
        <v>952</v>
      </c>
      <c r="E34" s="172">
        <v>1.5663047054952288</v>
      </c>
      <c r="F34" s="171">
        <v>678</v>
      </c>
      <c r="G34" s="172">
        <v>0.8842632443853197</v>
      </c>
      <c r="H34" s="171">
        <v>1228.3638742700005</v>
      </c>
      <c r="I34" s="172">
        <v>1.8040897499786963</v>
      </c>
      <c r="J34" s="171">
        <v>792</v>
      </c>
      <c r="K34" s="172">
        <v>1.3792382843111646</v>
      </c>
      <c r="L34" s="173">
        <v>795</v>
      </c>
      <c r="M34" s="381">
        <v>1.542820547652778</v>
      </c>
      <c r="N34" s="48"/>
    </row>
    <row r="35" spans="1:14" ht="12.75">
      <c r="A35" s="372" t="s">
        <v>216</v>
      </c>
      <c r="B35" s="171">
        <v>336</v>
      </c>
      <c r="C35" s="172">
        <v>0.5612440910685352</v>
      </c>
      <c r="D35" s="171">
        <v>390</v>
      </c>
      <c r="E35" s="172">
        <v>0.6416584402764067</v>
      </c>
      <c r="F35" s="171">
        <v>350</v>
      </c>
      <c r="G35" s="172">
        <v>0.45647807601012075</v>
      </c>
      <c r="H35" s="171">
        <v>436.5481482399999</v>
      </c>
      <c r="I35" s="172">
        <v>0.6411553254771574</v>
      </c>
      <c r="J35" s="171">
        <v>460</v>
      </c>
      <c r="K35" s="172">
        <v>0.8010727408877976</v>
      </c>
      <c r="L35" s="173">
        <v>367</v>
      </c>
      <c r="M35" s="381">
        <v>0.7122203031302762</v>
      </c>
      <c r="N35" s="48"/>
    </row>
    <row r="36" spans="1:14" ht="12.75">
      <c r="A36" s="372" t="s">
        <v>217</v>
      </c>
      <c r="B36" s="171">
        <v>2053</v>
      </c>
      <c r="C36" s="172">
        <v>3.4292682112014963</v>
      </c>
      <c r="D36" s="171">
        <v>2281</v>
      </c>
      <c r="E36" s="172">
        <v>3.7528792365909833</v>
      </c>
      <c r="F36" s="171">
        <v>3034</v>
      </c>
      <c r="G36" s="172">
        <v>3.9570128074705897</v>
      </c>
      <c r="H36" s="171">
        <v>2949.794877919998</v>
      </c>
      <c r="I36" s="172">
        <v>4.332343872419512</v>
      </c>
      <c r="J36" s="171">
        <v>2166</v>
      </c>
      <c r="K36" s="172">
        <v>3.7720077320934116</v>
      </c>
      <c r="L36" s="173">
        <v>1371</v>
      </c>
      <c r="M36" s="381">
        <v>2.6606376991596967</v>
      </c>
      <c r="N36" s="48"/>
    </row>
    <row r="37" spans="1:14" ht="12.75">
      <c r="A37" s="372" t="s">
        <v>218</v>
      </c>
      <c r="B37" s="171">
        <v>1786</v>
      </c>
      <c r="C37" s="172">
        <v>2.9832796031202498</v>
      </c>
      <c r="D37" s="171">
        <v>2038</v>
      </c>
      <c r="E37" s="172">
        <v>3.353076669957223</v>
      </c>
      <c r="F37" s="171">
        <v>1638</v>
      </c>
      <c r="G37" s="172">
        <v>2.136317395727365</v>
      </c>
      <c r="H37" s="171">
        <v>2021.0783136899993</v>
      </c>
      <c r="I37" s="172">
        <v>2.9683441087839264</v>
      </c>
      <c r="J37" s="171">
        <v>1693</v>
      </c>
      <c r="K37" s="172">
        <v>2.948295978963133</v>
      </c>
      <c r="L37" s="173">
        <v>1098</v>
      </c>
      <c r="M37" s="381">
        <v>2.1308389450600633</v>
      </c>
      <c r="N37" s="48"/>
    </row>
    <row r="38" spans="1:14" ht="12.75">
      <c r="A38" s="373" t="s">
        <v>219</v>
      </c>
      <c r="B38" s="174">
        <v>6961</v>
      </c>
      <c r="C38" s="175">
        <v>11.627440827166886</v>
      </c>
      <c r="D38" s="174">
        <v>7097</v>
      </c>
      <c r="E38" s="175">
        <v>11.676538334978611</v>
      </c>
      <c r="F38" s="174">
        <v>10322</v>
      </c>
      <c r="G38" s="175">
        <v>13.462190573075619</v>
      </c>
      <c r="H38" s="171">
        <v>9362.189696930023</v>
      </c>
      <c r="I38" s="172">
        <v>13.750184960157055</v>
      </c>
      <c r="J38" s="174">
        <v>10312</v>
      </c>
      <c r="K38" s="175">
        <v>17.95796109572819</v>
      </c>
      <c r="L38" s="176">
        <v>7551</v>
      </c>
      <c r="M38" s="382">
        <v>14.653884220536009</v>
      </c>
      <c r="N38" s="46"/>
    </row>
    <row r="39" spans="1:14" ht="13.5" thickBot="1">
      <c r="A39" s="378" t="s">
        <v>220</v>
      </c>
      <c r="B39" s="186">
        <v>59867</v>
      </c>
      <c r="C39" s="187">
        <v>100</v>
      </c>
      <c r="D39" s="186">
        <v>60780</v>
      </c>
      <c r="E39" s="187">
        <v>100</v>
      </c>
      <c r="F39" s="186">
        <v>76674</v>
      </c>
      <c r="G39" s="187">
        <v>100</v>
      </c>
      <c r="H39" s="188">
        <v>68087.73644906002</v>
      </c>
      <c r="I39" s="189">
        <v>100</v>
      </c>
      <c r="J39" s="186">
        <v>57423</v>
      </c>
      <c r="K39" s="187">
        <v>100</v>
      </c>
      <c r="L39" s="190">
        <v>51529</v>
      </c>
      <c r="M39" s="386">
        <f>(D39/D$39)*100</f>
        <v>100</v>
      </c>
      <c r="N39" s="47"/>
    </row>
    <row r="40" spans="1:14" ht="12.75">
      <c r="A40" s="191"/>
      <c r="B40" s="192"/>
      <c r="C40" s="192"/>
      <c r="D40" s="192"/>
      <c r="E40" s="192"/>
      <c r="F40" s="192"/>
      <c r="G40" s="192"/>
      <c r="H40" s="192"/>
      <c r="I40" s="192"/>
      <c r="J40" s="192"/>
      <c r="K40" s="192"/>
      <c r="L40" s="192"/>
      <c r="M40" s="166" t="s">
        <v>221</v>
      </c>
      <c r="N40" s="33"/>
    </row>
    <row r="41" spans="1:11" ht="11.25">
      <c r="A41" s="32"/>
      <c r="B41" s="33"/>
      <c r="C41" s="33"/>
      <c r="D41" s="33"/>
      <c r="E41" s="33"/>
      <c r="F41" s="33"/>
      <c r="G41" s="33"/>
      <c r="H41" s="33"/>
      <c r="I41" s="33"/>
      <c r="J41" s="33"/>
      <c r="K41" s="33"/>
    </row>
    <row r="42" spans="1:11" ht="11.25">
      <c r="A42" s="34" t="s">
        <v>413</v>
      </c>
      <c r="B42" s="31"/>
      <c r="C42" s="31"/>
      <c r="D42" s="31"/>
      <c r="E42" s="31"/>
      <c r="F42" s="31"/>
      <c r="G42" s="31"/>
      <c r="H42" s="31"/>
      <c r="I42" s="31"/>
      <c r="J42" s="31"/>
      <c r="K42" s="31"/>
    </row>
    <row r="43" spans="1:11" ht="11.25">
      <c r="A43" s="35"/>
      <c r="B43" s="35"/>
      <c r="C43" s="35"/>
      <c r="D43" s="35"/>
      <c r="E43" s="35"/>
      <c r="F43" s="35"/>
      <c r="G43" s="35"/>
      <c r="H43" s="35"/>
      <c r="I43" s="35"/>
      <c r="J43" s="35"/>
      <c r="K43" s="35"/>
    </row>
    <row r="45" ht="12.75">
      <c r="A45" s="159" t="s">
        <v>408</v>
      </c>
    </row>
  </sheetData>
  <sheetProtection/>
  <mergeCells count="6">
    <mergeCell ref="J4:K4"/>
    <mergeCell ref="L4:M4"/>
    <mergeCell ref="B4:C4"/>
    <mergeCell ref="D4:E4"/>
    <mergeCell ref="F4:G4"/>
    <mergeCell ref="H4:I4"/>
  </mergeCells>
  <hyperlinks>
    <hyperlink ref="A45" location="Contents!A1" display="Return to contents page"/>
  </hyperlinks>
  <printOptions/>
  <pageMargins left="0.75" right="0.75" top="1" bottom="1" header="0.5" footer="0.5"/>
  <pageSetup horizontalDpi="600" verticalDpi="600" orientation="portrait" scale="74" r:id="rId1"/>
  <colBreaks count="1" manualBreakCount="1">
    <brk id="13" max="65535" man="1"/>
  </colBreaks>
</worksheet>
</file>

<file path=xl/worksheets/sheet5.xml><?xml version="1.0" encoding="utf-8"?>
<worksheet xmlns="http://schemas.openxmlformats.org/spreadsheetml/2006/main" xmlns:r="http://schemas.openxmlformats.org/officeDocument/2006/relationships">
  <dimension ref="A1:J68"/>
  <sheetViews>
    <sheetView zoomScalePageLayoutView="0" workbookViewId="0" topLeftCell="A28">
      <selection activeCell="L12" sqref="L12"/>
    </sheetView>
  </sheetViews>
  <sheetFormatPr defaultColWidth="9.140625" defaultRowHeight="15"/>
  <cols>
    <col min="1" max="1" width="11.57421875" style="39" customWidth="1"/>
    <col min="2" max="5" width="14.57421875" style="39" customWidth="1"/>
    <col min="6" max="6" width="9.140625" style="39" customWidth="1"/>
    <col min="7" max="7" width="10.7109375" style="39" customWidth="1"/>
    <col min="8" max="16384" width="9.140625" style="39" customWidth="1"/>
  </cols>
  <sheetData>
    <row r="1" spans="1:8" ht="41.25" customHeight="1">
      <c r="A1" s="429" t="s">
        <v>57</v>
      </c>
      <c r="B1" s="430"/>
      <c r="C1" s="430"/>
      <c r="D1" s="430"/>
      <c r="E1" s="430"/>
      <c r="F1" s="430"/>
      <c r="G1" s="430"/>
      <c r="H1" s="430"/>
    </row>
    <row r="2" spans="1:8" ht="18" customHeight="1">
      <c r="A2" s="430"/>
      <c r="B2" s="430"/>
      <c r="C2" s="430"/>
      <c r="D2" s="430"/>
      <c r="E2" s="430"/>
      <c r="F2" s="430"/>
      <c r="G2" s="430"/>
      <c r="H2" s="430"/>
    </row>
    <row r="4" ht="15.75">
      <c r="A4" s="193" t="s">
        <v>273</v>
      </c>
    </row>
    <row r="5" spans="1:5" ht="24" customHeight="1">
      <c r="A5" s="424" t="s">
        <v>121</v>
      </c>
      <c r="B5" s="423" t="s">
        <v>122</v>
      </c>
      <c r="C5" s="423" t="s">
        <v>123</v>
      </c>
      <c r="D5" s="423" t="s">
        <v>124</v>
      </c>
      <c r="E5" s="423" t="s">
        <v>125</v>
      </c>
    </row>
    <row r="6" spans="1:5" ht="28.5" customHeight="1">
      <c r="A6" s="425"/>
      <c r="B6" s="423"/>
      <c r="C6" s="423"/>
      <c r="D6" s="423"/>
      <c r="E6" s="423"/>
    </row>
    <row r="7" spans="1:5" ht="15" customHeight="1">
      <c r="A7" s="195"/>
      <c r="B7" s="196" t="s">
        <v>126</v>
      </c>
      <c r="C7" s="196" t="s">
        <v>128</v>
      </c>
      <c r="D7" s="196" t="s">
        <v>126</v>
      </c>
      <c r="E7" s="196" t="s">
        <v>128</v>
      </c>
    </row>
    <row r="8" spans="1:5" ht="15">
      <c r="A8" s="195">
        <v>2004</v>
      </c>
      <c r="B8" s="200">
        <v>2329</v>
      </c>
      <c r="C8" s="200">
        <v>60486</v>
      </c>
      <c r="D8" s="200">
        <v>469</v>
      </c>
      <c r="E8" s="200">
        <v>5942</v>
      </c>
    </row>
    <row r="9" spans="1:5" ht="15">
      <c r="A9" s="195">
        <v>2005</v>
      </c>
      <c r="B9" s="200">
        <v>2202</v>
      </c>
      <c r="C9" s="200">
        <v>59867</v>
      </c>
      <c r="D9" s="200">
        <v>418</v>
      </c>
      <c r="E9" s="200">
        <v>5501</v>
      </c>
    </row>
    <row r="10" spans="1:5" ht="15">
      <c r="A10" s="195">
        <v>2006</v>
      </c>
      <c r="B10" s="200">
        <v>2455</v>
      </c>
      <c r="C10" s="200">
        <v>63166</v>
      </c>
      <c r="D10" s="200">
        <v>458</v>
      </c>
      <c r="E10" s="200">
        <v>6155</v>
      </c>
    </row>
    <row r="11" spans="1:8" ht="15">
      <c r="A11" s="195">
        <v>2007</v>
      </c>
      <c r="B11" s="200">
        <v>2774</v>
      </c>
      <c r="C11" s="200">
        <v>76674</v>
      </c>
      <c r="D11" s="200">
        <v>494</v>
      </c>
      <c r="E11" s="200">
        <v>6932</v>
      </c>
      <c r="G11" s="74"/>
      <c r="H11" s="74"/>
    </row>
    <row r="12" spans="1:5" ht="15">
      <c r="A12" s="195">
        <v>2008</v>
      </c>
      <c r="B12" s="200">
        <v>2697</v>
      </c>
      <c r="C12" s="200">
        <v>68088</v>
      </c>
      <c r="D12" s="200">
        <v>491</v>
      </c>
      <c r="E12" s="200">
        <v>6568</v>
      </c>
    </row>
    <row r="13" spans="1:5" ht="15">
      <c r="A13" s="195">
        <v>2009</v>
      </c>
      <c r="B13" s="200">
        <v>2505</v>
      </c>
      <c r="C13" s="200">
        <v>57423</v>
      </c>
      <c r="D13" s="200">
        <v>456</v>
      </c>
      <c r="E13" s="200">
        <v>5311</v>
      </c>
    </row>
    <row r="14" spans="1:5" ht="15">
      <c r="A14" s="195">
        <v>2010</v>
      </c>
      <c r="B14" s="200">
        <v>1961.9033421400002</v>
      </c>
      <c r="C14" s="200">
        <v>51529.0786</v>
      </c>
      <c r="D14" s="200">
        <v>405.0879023</v>
      </c>
      <c r="E14" s="200">
        <v>5313.43591</v>
      </c>
    </row>
    <row r="15" spans="1:5" ht="15">
      <c r="A15" s="61" t="s">
        <v>387</v>
      </c>
      <c r="B15" s="79"/>
      <c r="C15" s="79"/>
      <c r="D15" s="79"/>
      <c r="E15" s="79"/>
    </row>
    <row r="16" spans="1:5" ht="15">
      <c r="A16" s="75"/>
      <c r="B16" s="79"/>
      <c r="C16" s="79"/>
      <c r="D16" s="79"/>
      <c r="E16" s="79"/>
    </row>
    <row r="17" spans="1:9" ht="15">
      <c r="A17" s="426" t="s">
        <v>274</v>
      </c>
      <c r="B17" s="426"/>
      <c r="C17" s="426"/>
      <c r="D17" s="426"/>
      <c r="E17" s="426"/>
      <c r="F17" s="426"/>
      <c r="G17" s="426"/>
      <c r="H17" s="426"/>
      <c r="I17" s="426"/>
    </row>
    <row r="18" spans="1:9" ht="15">
      <c r="A18" s="426"/>
      <c r="B18" s="426"/>
      <c r="C18" s="426"/>
      <c r="D18" s="426"/>
      <c r="E18" s="426"/>
      <c r="F18" s="426"/>
      <c r="G18" s="426"/>
      <c r="H18" s="426"/>
      <c r="I18" s="426"/>
    </row>
    <row r="19" spans="1:5" ht="15" customHeight="1">
      <c r="A19" s="424" t="s">
        <v>121</v>
      </c>
      <c r="B19" s="423" t="s">
        <v>122</v>
      </c>
      <c r="C19" s="423" t="s">
        <v>123</v>
      </c>
      <c r="D19" s="423" t="s">
        <v>124</v>
      </c>
      <c r="E19" s="423" t="s">
        <v>125</v>
      </c>
    </row>
    <row r="20" spans="1:5" ht="48.75" customHeight="1">
      <c r="A20" s="425"/>
      <c r="B20" s="423"/>
      <c r="C20" s="423"/>
      <c r="D20" s="423"/>
      <c r="E20" s="423"/>
    </row>
    <row r="21" spans="1:5" ht="15" customHeight="1">
      <c r="A21" s="195"/>
      <c r="B21" s="196" t="s">
        <v>126</v>
      </c>
      <c r="C21" s="196" t="s">
        <v>128</v>
      </c>
      <c r="D21" s="196" t="s">
        <v>126</v>
      </c>
      <c r="E21" s="196" t="s">
        <v>128</v>
      </c>
    </row>
    <row r="22" spans="1:5" ht="15">
      <c r="A22" s="195">
        <v>2004</v>
      </c>
      <c r="B22" s="197">
        <v>1357</v>
      </c>
      <c r="C22" s="197">
        <v>9894</v>
      </c>
      <c r="D22" s="197">
        <v>174</v>
      </c>
      <c r="E22" s="197">
        <v>742</v>
      </c>
    </row>
    <row r="23" spans="1:5" ht="15">
      <c r="A23" s="195">
        <v>2005</v>
      </c>
      <c r="B23" s="197">
        <v>1253</v>
      </c>
      <c r="C23" s="197">
        <v>8823</v>
      </c>
      <c r="D23" s="197">
        <v>147</v>
      </c>
      <c r="E23" s="197">
        <v>687</v>
      </c>
    </row>
    <row r="24" spans="1:5" ht="15">
      <c r="A24" s="195">
        <v>2006</v>
      </c>
      <c r="B24" s="197">
        <v>1550</v>
      </c>
      <c r="C24" s="197">
        <v>12580</v>
      </c>
      <c r="D24" s="197">
        <v>188</v>
      </c>
      <c r="E24" s="197">
        <v>877</v>
      </c>
    </row>
    <row r="25" spans="1:5" ht="15">
      <c r="A25" s="198">
        <v>2007</v>
      </c>
      <c r="B25" s="197">
        <v>1439</v>
      </c>
      <c r="C25" s="197">
        <v>10923</v>
      </c>
      <c r="D25" s="197">
        <v>173</v>
      </c>
      <c r="E25" s="197">
        <v>809</v>
      </c>
    </row>
    <row r="26" spans="1:5" ht="15">
      <c r="A26" s="195">
        <v>2008</v>
      </c>
      <c r="B26" s="197">
        <v>1019</v>
      </c>
      <c r="C26" s="197">
        <v>7368</v>
      </c>
      <c r="D26" s="197">
        <v>121</v>
      </c>
      <c r="E26" s="197">
        <v>523</v>
      </c>
    </row>
    <row r="27" spans="1:5" ht="15">
      <c r="A27" s="195">
        <v>2009</v>
      </c>
      <c r="B27" s="197">
        <v>927</v>
      </c>
      <c r="C27" s="197">
        <v>6960</v>
      </c>
      <c r="D27" s="197">
        <v>93</v>
      </c>
      <c r="E27" s="197">
        <v>470</v>
      </c>
    </row>
    <row r="28" spans="1:5" ht="15">
      <c r="A28" s="195">
        <v>2010</v>
      </c>
      <c r="B28" s="197">
        <v>1172.5920900899998</v>
      </c>
      <c r="C28" s="197">
        <v>8049.90856</v>
      </c>
      <c r="D28" s="197">
        <v>113.01051217</v>
      </c>
      <c r="E28" s="197">
        <v>473.69256</v>
      </c>
    </row>
    <row r="29" spans="1:5" ht="15">
      <c r="A29" s="61" t="s">
        <v>387</v>
      </c>
      <c r="B29" s="52"/>
      <c r="C29" s="52"/>
      <c r="D29" s="52"/>
      <c r="E29" s="52"/>
    </row>
    <row r="30" spans="1:5" ht="15">
      <c r="A30" s="75"/>
      <c r="B30" s="52"/>
      <c r="C30" s="52"/>
      <c r="D30" s="52"/>
      <c r="E30" s="52"/>
    </row>
    <row r="31" ht="14.25" customHeight="1">
      <c r="A31" s="193" t="s">
        <v>416</v>
      </c>
    </row>
    <row r="32" ht="15" customHeight="1">
      <c r="A32" s="193" t="s">
        <v>415</v>
      </c>
    </row>
    <row r="33" spans="1:5" ht="25.5" customHeight="1">
      <c r="A33" s="424" t="s">
        <v>121</v>
      </c>
      <c r="B33" s="423" t="s">
        <v>122</v>
      </c>
      <c r="C33" s="423" t="s">
        <v>123</v>
      </c>
      <c r="D33" s="423" t="s">
        <v>124</v>
      </c>
      <c r="E33" s="423" t="s">
        <v>125</v>
      </c>
    </row>
    <row r="34" spans="1:5" ht="22.5" customHeight="1">
      <c r="A34" s="425"/>
      <c r="B34" s="423"/>
      <c r="C34" s="423"/>
      <c r="D34" s="423"/>
      <c r="E34" s="423"/>
    </row>
    <row r="35" spans="1:5" ht="14.25" customHeight="1">
      <c r="A35" s="195"/>
      <c r="B35" s="196" t="s">
        <v>126</v>
      </c>
      <c r="C35" s="196" t="s">
        <v>128</v>
      </c>
      <c r="D35" s="196" t="s">
        <v>126</v>
      </c>
      <c r="E35" s="196" t="s">
        <v>128</v>
      </c>
    </row>
    <row r="36" spans="1:5" ht="15">
      <c r="A36" s="195">
        <v>2004</v>
      </c>
      <c r="B36" s="197">
        <v>113</v>
      </c>
      <c r="C36" s="197">
        <v>1293</v>
      </c>
      <c r="D36" s="197">
        <v>15</v>
      </c>
      <c r="E36" s="197">
        <v>97</v>
      </c>
    </row>
    <row r="37" spans="1:5" ht="15">
      <c r="A37" s="195">
        <v>2005</v>
      </c>
      <c r="B37" s="197">
        <v>139</v>
      </c>
      <c r="C37" s="197">
        <v>1428</v>
      </c>
      <c r="D37" s="197">
        <v>16</v>
      </c>
      <c r="E37" s="197">
        <v>111</v>
      </c>
    </row>
    <row r="38" spans="1:5" ht="15">
      <c r="A38" s="195">
        <v>2006</v>
      </c>
      <c r="B38" s="197">
        <v>171</v>
      </c>
      <c r="C38" s="197">
        <v>1956</v>
      </c>
      <c r="D38" s="197">
        <v>16</v>
      </c>
      <c r="E38" s="197">
        <v>105</v>
      </c>
    </row>
    <row r="39" spans="1:5" ht="15">
      <c r="A39" s="198">
        <v>2007</v>
      </c>
      <c r="B39" s="197">
        <v>188</v>
      </c>
      <c r="C39" s="197">
        <v>1550</v>
      </c>
      <c r="D39" s="197">
        <v>19</v>
      </c>
      <c r="E39" s="197">
        <v>153</v>
      </c>
    </row>
    <row r="40" spans="1:5" ht="15">
      <c r="A40" s="195">
        <v>2008</v>
      </c>
      <c r="B40" s="197">
        <v>157</v>
      </c>
      <c r="C40" s="197">
        <v>1921</v>
      </c>
      <c r="D40" s="197">
        <v>15</v>
      </c>
      <c r="E40" s="197">
        <v>123</v>
      </c>
    </row>
    <row r="41" spans="1:5" ht="15">
      <c r="A41" s="195">
        <v>2009</v>
      </c>
      <c r="B41" s="197">
        <v>96</v>
      </c>
      <c r="C41" s="197">
        <v>916</v>
      </c>
      <c r="D41" s="197">
        <v>11</v>
      </c>
      <c r="E41" s="197">
        <v>75</v>
      </c>
    </row>
    <row r="42" spans="1:5" ht="15">
      <c r="A42" s="199">
        <v>2010</v>
      </c>
      <c r="B42" s="197">
        <v>152.20036772999998</v>
      </c>
      <c r="C42" s="197">
        <v>1415.3776699999999</v>
      </c>
      <c r="D42" s="197">
        <v>16.13439112</v>
      </c>
      <c r="E42" s="197">
        <v>107.99774000000001</v>
      </c>
    </row>
    <row r="43" spans="1:5" ht="15">
      <c r="A43" s="61" t="s">
        <v>389</v>
      </c>
      <c r="B43" s="55"/>
      <c r="C43" s="55"/>
      <c r="D43" s="55"/>
      <c r="E43" s="55"/>
    </row>
    <row r="44" spans="1:10" ht="15">
      <c r="A44" s="73"/>
      <c r="B44" s="55"/>
      <c r="C44" s="55"/>
      <c r="D44" s="55"/>
      <c r="E44" s="55"/>
      <c r="I44" s="52"/>
      <c r="J44" s="52"/>
    </row>
    <row r="45" spans="1:10" ht="15.75">
      <c r="A45" s="193" t="s">
        <v>275</v>
      </c>
      <c r="I45" s="52"/>
      <c r="J45" s="52"/>
    </row>
    <row r="46" spans="1:10" ht="15" customHeight="1">
      <c r="A46" s="424" t="s">
        <v>121</v>
      </c>
      <c r="B46" s="423" t="s">
        <v>122</v>
      </c>
      <c r="C46" s="423" t="s">
        <v>123</v>
      </c>
      <c r="D46" s="423" t="s">
        <v>124</v>
      </c>
      <c r="E46" s="423" t="s">
        <v>125</v>
      </c>
      <c r="I46" s="52"/>
      <c r="J46" s="52"/>
    </row>
    <row r="47" spans="1:10" ht="21" customHeight="1">
      <c r="A47" s="425"/>
      <c r="B47" s="423"/>
      <c r="C47" s="423"/>
      <c r="D47" s="423"/>
      <c r="E47" s="423"/>
      <c r="I47" s="52"/>
      <c r="J47" s="52"/>
    </row>
    <row r="48" spans="1:10" ht="15">
      <c r="A48" s="195"/>
      <c r="B48" s="196" t="s">
        <v>126</v>
      </c>
      <c r="C48" s="196" t="s">
        <v>128</v>
      </c>
      <c r="D48" s="196" t="s">
        <v>126</v>
      </c>
      <c r="E48" s="196" t="s">
        <v>128</v>
      </c>
      <c r="I48" s="52"/>
      <c r="J48" s="52"/>
    </row>
    <row r="49" spans="1:10" ht="15" customHeight="1">
      <c r="A49" s="195">
        <v>2004</v>
      </c>
      <c r="B49" s="197">
        <f aca="true" t="shared" si="0" ref="B49:E55">B8+B22+B36</f>
        <v>3799</v>
      </c>
      <c r="C49" s="197">
        <f t="shared" si="0"/>
        <v>71673</v>
      </c>
      <c r="D49" s="197">
        <f t="shared" si="0"/>
        <v>658</v>
      </c>
      <c r="E49" s="197">
        <f t="shared" si="0"/>
        <v>6781</v>
      </c>
      <c r="I49" s="52"/>
      <c r="J49" s="52"/>
    </row>
    <row r="50" spans="1:10" ht="15">
      <c r="A50" s="195">
        <v>2005</v>
      </c>
      <c r="B50" s="197">
        <f t="shared" si="0"/>
        <v>3594</v>
      </c>
      <c r="C50" s="197">
        <f t="shared" si="0"/>
        <v>70118</v>
      </c>
      <c r="D50" s="197">
        <f t="shared" si="0"/>
        <v>581</v>
      </c>
      <c r="E50" s="197">
        <f t="shared" si="0"/>
        <v>6299</v>
      </c>
      <c r="I50" s="52"/>
      <c r="J50" s="52"/>
    </row>
    <row r="51" spans="1:10" ht="15">
      <c r="A51" s="195">
        <v>2006</v>
      </c>
      <c r="B51" s="197">
        <f t="shared" si="0"/>
        <v>4176</v>
      </c>
      <c r="C51" s="197">
        <f t="shared" si="0"/>
        <v>77702</v>
      </c>
      <c r="D51" s="197">
        <f t="shared" si="0"/>
        <v>662</v>
      </c>
      <c r="E51" s="197">
        <f t="shared" si="0"/>
        <v>7137</v>
      </c>
      <c r="I51" s="52"/>
      <c r="J51" s="52"/>
    </row>
    <row r="52" spans="1:10" ht="15">
      <c r="A52" s="198">
        <v>2007</v>
      </c>
      <c r="B52" s="197">
        <f t="shared" si="0"/>
        <v>4401</v>
      </c>
      <c r="C52" s="197">
        <f t="shared" si="0"/>
        <v>89147</v>
      </c>
      <c r="D52" s="197">
        <f t="shared" si="0"/>
        <v>686</v>
      </c>
      <c r="E52" s="197">
        <f t="shared" si="0"/>
        <v>7894</v>
      </c>
      <c r="I52" s="52"/>
      <c r="J52" s="52"/>
    </row>
    <row r="53" spans="1:10" ht="15">
      <c r="A53" s="195">
        <v>2008</v>
      </c>
      <c r="B53" s="197">
        <f t="shared" si="0"/>
        <v>3873</v>
      </c>
      <c r="C53" s="197">
        <f t="shared" si="0"/>
        <v>77377</v>
      </c>
      <c r="D53" s="197">
        <f t="shared" si="0"/>
        <v>627</v>
      </c>
      <c r="E53" s="197">
        <f t="shared" si="0"/>
        <v>7214</v>
      </c>
      <c r="I53" s="52"/>
      <c r="J53" s="52"/>
    </row>
    <row r="54" spans="1:10" ht="15">
      <c r="A54" s="195">
        <v>2009</v>
      </c>
      <c r="B54" s="197">
        <f t="shared" si="0"/>
        <v>3528</v>
      </c>
      <c r="C54" s="197">
        <f t="shared" si="0"/>
        <v>65299</v>
      </c>
      <c r="D54" s="197">
        <f t="shared" si="0"/>
        <v>560</v>
      </c>
      <c r="E54" s="197">
        <f t="shared" si="0"/>
        <v>5856</v>
      </c>
      <c r="I54" s="52"/>
      <c r="J54" s="52"/>
    </row>
    <row r="55" spans="1:10" ht="15">
      <c r="A55" s="195">
        <v>2010</v>
      </c>
      <c r="B55" s="197">
        <f t="shared" si="0"/>
        <v>3286.69579996</v>
      </c>
      <c r="C55" s="197">
        <f t="shared" si="0"/>
        <v>60994.364830000006</v>
      </c>
      <c r="D55" s="197">
        <f t="shared" si="0"/>
        <v>534.23280559</v>
      </c>
      <c r="E55" s="197">
        <f t="shared" si="0"/>
        <v>5895.12621</v>
      </c>
      <c r="I55" s="52"/>
      <c r="J55" s="52"/>
    </row>
    <row r="56" spans="1:10" ht="15">
      <c r="A56" s="61" t="s">
        <v>389</v>
      </c>
      <c r="B56" s="55"/>
      <c r="C56" s="55"/>
      <c r="D56" s="55"/>
      <c r="E56" s="55"/>
      <c r="I56" s="52"/>
      <c r="J56" s="52"/>
    </row>
    <row r="57" spans="1:5" ht="15">
      <c r="A57" s="52"/>
      <c r="B57" s="52"/>
      <c r="C57" s="52"/>
      <c r="D57" s="52"/>
      <c r="E57" s="52"/>
    </row>
    <row r="58" spans="1:5" ht="15">
      <c r="A58" s="76"/>
      <c r="B58" s="52"/>
      <c r="C58" s="52"/>
      <c r="D58" s="52"/>
      <c r="E58" s="52"/>
    </row>
    <row r="59" spans="1:5" ht="15">
      <c r="A59" s="427"/>
      <c r="B59" s="428"/>
      <c r="C59" s="428"/>
      <c r="D59" s="428"/>
      <c r="E59" s="428"/>
    </row>
    <row r="60" spans="1:5" ht="15" customHeight="1">
      <c r="A60" s="427"/>
      <c r="B60" s="428"/>
      <c r="C60" s="428"/>
      <c r="D60" s="428"/>
      <c r="E60" s="428"/>
    </row>
    <row r="61" spans="1:5" ht="15">
      <c r="A61" s="159" t="s">
        <v>408</v>
      </c>
      <c r="B61" s="63"/>
      <c r="C61" s="63"/>
      <c r="D61" s="63"/>
      <c r="E61" s="63"/>
    </row>
    <row r="62" spans="1:5" ht="15">
      <c r="A62" s="61"/>
      <c r="B62" s="64"/>
      <c r="C62" s="64"/>
      <c r="D62" s="64"/>
      <c r="E62" s="64"/>
    </row>
    <row r="63" spans="1:5" ht="15">
      <c r="A63" s="73"/>
      <c r="B63" s="55"/>
      <c r="C63" s="55"/>
      <c r="D63" s="55"/>
      <c r="E63" s="55"/>
    </row>
    <row r="64" spans="1:5" ht="15">
      <c r="A64" s="73"/>
      <c r="B64" s="55"/>
      <c r="C64" s="55"/>
      <c r="D64" s="55"/>
      <c r="E64" s="55"/>
    </row>
    <row r="65" spans="2:5" ht="15">
      <c r="B65" s="55"/>
      <c r="C65" s="55"/>
      <c r="D65" s="55"/>
      <c r="E65" s="55"/>
    </row>
    <row r="66" spans="1:5" ht="15">
      <c r="A66" s="73"/>
      <c r="B66" s="55"/>
      <c r="C66" s="55"/>
      <c r="D66" s="55"/>
      <c r="E66" s="55"/>
    </row>
    <row r="67" spans="1:5" ht="15">
      <c r="A67" s="73"/>
      <c r="B67" s="55"/>
      <c r="C67" s="55"/>
      <c r="D67" s="55"/>
      <c r="E67" s="55"/>
    </row>
    <row r="68" spans="1:5" ht="15">
      <c r="A68" s="75"/>
      <c r="E68" s="55"/>
    </row>
  </sheetData>
  <sheetProtection/>
  <mergeCells count="27">
    <mergeCell ref="A1:H2"/>
    <mergeCell ref="E59:E60"/>
    <mergeCell ref="E46:E47"/>
    <mergeCell ref="B46:B47"/>
    <mergeCell ref="C46:C47"/>
    <mergeCell ref="D46:D47"/>
    <mergeCell ref="B59:B60"/>
    <mergeCell ref="A46:A47"/>
    <mergeCell ref="D59:D60"/>
    <mergeCell ref="A19:A20"/>
    <mergeCell ref="B33:B34"/>
    <mergeCell ref="C33:C34"/>
    <mergeCell ref="D33:D34"/>
    <mergeCell ref="B19:B20"/>
    <mergeCell ref="A59:A60"/>
    <mergeCell ref="C59:C60"/>
    <mergeCell ref="C19:C20"/>
    <mergeCell ref="E33:E34"/>
    <mergeCell ref="A5:A6"/>
    <mergeCell ref="B5:B6"/>
    <mergeCell ref="C5:C6"/>
    <mergeCell ref="D5:D6"/>
    <mergeCell ref="A17:I18"/>
    <mergeCell ref="E5:E6"/>
    <mergeCell ref="E19:E20"/>
    <mergeCell ref="D19:D20"/>
    <mergeCell ref="A33:A34"/>
  </mergeCells>
  <hyperlinks>
    <hyperlink ref="A61" location="Contents!A1" display="Return to contents page"/>
  </hyperlinks>
  <printOptions/>
  <pageMargins left="0.75" right="0.75" top="1" bottom="1" header="0.5" footer="0.5"/>
  <pageSetup horizontalDpi="600" verticalDpi="600" orientation="portrait" scale="69" r:id="rId1"/>
</worksheet>
</file>

<file path=xl/worksheets/sheet6.xml><?xml version="1.0" encoding="utf-8"?>
<worksheet xmlns="http://schemas.openxmlformats.org/spreadsheetml/2006/main" xmlns:r="http://schemas.openxmlformats.org/officeDocument/2006/relationships">
  <dimension ref="A1:H47"/>
  <sheetViews>
    <sheetView zoomScaleSheetLayoutView="100" zoomScalePageLayoutView="0" workbookViewId="0" topLeftCell="A1">
      <selection activeCell="A1" sqref="A1:I45"/>
    </sheetView>
  </sheetViews>
  <sheetFormatPr defaultColWidth="9.140625" defaultRowHeight="15"/>
  <cols>
    <col min="1" max="1" width="19.8515625" style="73" customWidth="1"/>
    <col min="2" max="5" width="12.57421875" style="73" customWidth="1"/>
    <col min="6" max="16384" width="9.140625" style="73" customWidth="1"/>
  </cols>
  <sheetData>
    <row r="1" spans="1:5" ht="15.75">
      <c r="A1" s="115" t="s">
        <v>383</v>
      </c>
      <c r="B1" s="97"/>
      <c r="C1" s="97"/>
      <c r="D1" s="97"/>
      <c r="E1" s="97"/>
    </row>
    <row r="2" spans="1:5" ht="15.75">
      <c r="A2" s="115"/>
      <c r="B2" s="97"/>
      <c r="C2" s="97"/>
      <c r="D2" s="97"/>
      <c r="E2" s="97"/>
    </row>
    <row r="3" spans="1:8" ht="17.25" customHeight="1">
      <c r="A3" s="431" t="s">
        <v>276</v>
      </c>
      <c r="B3" s="432"/>
      <c r="C3" s="432"/>
      <c r="D3" s="432"/>
      <c r="E3" s="432"/>
      <c r="F3" s="432"/>
      <c r="G3" s="432"/>
      <c r="H3" s="432"/>
    </row>
    <row r="4" spans="1:8" ht="18" customHeight="1">
      <c r="A4" s="432"/>
      <c r="B4" s="432"/>
      <c r="C4" s="432"/>
      <c r="D4" s="432"/>
      <c r="E4" s="432"/>
      <c r="F4" s="432"/>
      <c r="G4" s="432"/>
      <c r="H4" s="432"/>
    </row>
    <row r="5" spans="1:5" s="82" customFormat="1" ht="32.25" customHeight="1">
      <c r="A5" s="424" t="s">
        <v>121</v>
      </c>
      <c r="B5" s="423" t="s">
        <v>122</v>
      </c>
      <c r="C5" s="423" t="s">
        <v>123</v>
      </c>
      <c r="D5" s="423" t="s">
        <v>124</v>
      </c>
      <c r="E5" s="423" t="s">
        <v>125</v>
      </c>
    </row>
    <row r="6" spans="1:5" ht="12">
      <c r="A6" s="424"/>
      <c r="B6" s="423"/>
      <c r="C6" s="423"/>
      <c r="D6" s="423"/>
      <c r="E6" s="423"/>
    </row>
    <row r="7" spans="1:5" s="82" customFormat="1" ht="14.25">
      <c r="A7" s="195"/>
      <c r="B7" s="196" t="s">
        <v>126</v>
      </c>
      <c r="C7" s="196" t="s">
        <v>128</v>
      </c>
      <c r="D7" s="196" t="s">
        <v>126</v>
      </c>
      <c r="E7" s="196" t="s">
        <v>128</v>
      </c>
    </row>
    <row r="8" spans="1:5" s="82" customFormat="1" ht="15" customHeight="1">
      <c r="A8" s="195">
        <v>2004</v>
      </c>
      <c r="B8" s="197">
        <v>96</v>
      </c>
      <c r="C8" s="197">
        <v>1294</v>
      </c>
      <c r="D8" s="197">
        <v>34</v>
      </c>
      <c r="E8" s="197">
        <v>150</v>
      </c>
    </row>
    <row r="9" spans="1:5" s="82" customFormat="1" ht="14.25">
      <c r="A9" s="195">
        <v>2005</v>
      </c>
      <c r="B9" s="197">
        <v>42</v>
      </c>
      <c r="C9" s="197">
        <v>638</v>
      </c>
      <c r="D9" s="197">
        <v>10</v>
      </c>
      <c r="E9" s="197">
        <v>73</v>
      </c>
    </row>
    <row r="10" spans="1:5" s="82" customFormat="1" ht="14.25">
      <c r="A10" s="195">
        <v>2006</v>
      </c>
      <c r="B10" s="197">
        <v>111</v>
      </c>
      <c r="C10" s="197">
        <v>2085</v>
      </c>
      <c r="D10" s="197">
        <v>17</v>
      </c>
      <c r="E10" s="197">
        <v>136</v>
      </c>
    </row>
    <row r="11" spans="1:5" ht="14.25">
      <c r="A11" s="201">
        <v>2007</v>
      </c>
      <c r="B11" s="197">
        <v>150</v>
      </c>
      <c r="C11" s="197">
        <v>2424</v>
      </c>
      <c r="D11" s="197">
        <v>25</v>
      </c>
      <c r="E11" s="197">
        <v>253</v>
      </c>
    </row>
    <row r="12" spans="1:5" ht="14.25">
      <c r="A12" s="195">
        <v>2008</v>
      </c>
      <c r="B12" s="197">
        <v>188</v>
      </c>
      <c r="C12" s="197">
        <v>3697</v>
      </c>
      <c r="D12" s="197">
        <v>17</v>
      </c>
      <c r="E12" s="197">
        <v>171</v>
      </c>
    </row>
    <row r="13" spans="1:5" ht="14.25">
      <c r="A13" s="195">
        <v>2009</v>
      </c>
      <c r="B13" s="197">
        <v>54</v>
      </c>
      <c r="C13" s="197">
        <v>976</v>
      </c>
      <c r="D13" s="197">
        <v>13</v>
      </c>
      <c r="E13" s="197">
        <v>132</v>
      </c>
    </row>
    <row r="14" spans="1:5" ht="14.25">
      <c r="A14" s="195">
        <v>2010</v>
      </c>
      <c r="B14" s="197">
        <v>69.02339993000001</v>
      </c>
      <c r="C14" s="197">
        <v>1321.5275</v>
      </c>
      <c r="D14" s="197">
        <v>16.474273880000002</v>
      </c>
      <c r="E14" s="202">
        <v>166.64486</v>
      </c>
    </row>
    <row r="15" spans="1:5" ht="12">
      <c r="A15" s="61" t="s">
        <v>396</v>
      </c>
      <c r="B15" s="97"/>
      <c r="C15" s="97"/>
      <c r="D15" s="97"/>
      <c r="E15" s="97"/>
    </row>
    <row r="16" spans="1:5" ht="12">
      <c r="A16" s="61"/>
      <c r="B16" s="61"/>
      <c r="C16" s="61"/>
      <c r="D16" s="61"/>
      <c r="E16" s="61"/>
    </row>
    <row r="17" ht="15.75">
      <c r="A17" s="193" t="s">
        <v>277</v>
      </c>
    </row>
    <row r="18" ht="15.75">
      <c r="A18" s="193" t="s">
        <v>230</v>
      </c>
    </row>
    <row r="19" spans="1:5" s="82" customFormat="1" ht="33" customHeight="1">
      <c r="A19" s="424" t="s">
        <v>121</v>
      </c>
      <c r="B19" s="423" t="s">
        <v>122</v>
      </c>
      <c r="C19" s="423" t="s">
        <v>123</v>
      </c>
      <c r="D19" s="423" t="s">
        <v>124</v>
      </c>
      <c r="E19" s="423" t="s">
        <v>125</v>
      </c>
    </row>
    <row r="20" spans="1:5" ht="12">
      <c r="A20" s="424"/>
      <c r="B20" s="423"/>
      <c r="C20" s="423"/>
      <c r="D20" s="423"/>
      <c r="E20" s="423"/>
    </row>
    <row r="21" spans="1:5" s="82" customFormat="1" ht="14.25">
      <c r="A21" s="195"/>
      <c r="B21" s="196" t="s">
        <v>126</v>
      </c>
      <c r="C21" s="196" t="s">
        <v>128</v>
      </c>
      <c r="D21" s="196" t="s">
        <v>126</v>
      </c>
      <c r="E21" s="196" t="s">
        <v>128</v>
      </c>
    </row>
    <row r="22" spans="1:5" s="82" customFormat="1" ht="14.25">
      <c r="A22" s="195">
        <v>2004</v>
      </c>
      <c r="B22" s="197">
        <v>174</v>
      </c>
      <c r="C22" s="197">
        <v>569</v>
      </c>
      <c r="D22" s="197">
        <v>11</v>
      </c>
      <c r="E22" s="197">
        <v>36</v>
      </c>
    </row>
    <row r="23" spans="1:5" s="82" customFormat="1" ht="14.25">
      <c r="A23" s="195">
        <v>2005</v>
      </c>
      <c r="B23" s="197">
        <v>186</v>
      </c>
      <c r="C23" s="197">
        <v>629</v>
      </c>
      <c r="D23" s="197">
        <v>11</v>
      </c>
      <c r="E23" s="197">
        <v>35</v>
      </c>
    </row>
    <row r="24" spans="1:5" s="82" customFormat="1" ht="14.25">
      <c r="A24" s="195">
        <v>2006</v>
      </c>
      <c r="B24" s="197">
        <v>233</v>
      </c>
      <c r="C24" s="197">
        <v>651</v>
      </c>
      <c r="D24" s="197">
        <v>12</v>
      </c>
      <c r="E24" s="197">
        <v>38</v>
      </c>
    </row>
    <row r="25" spans="1:5" ht="14.25">
      <c r="A25" s="201">
        <v>2007</v>
      </c>
      <c r="B25" s="197">
        <v>286</v>
      </c>
      <c r="C25" s="197">
        <v>749</v>
      </c>
      <c r="D25" s="197">
        <v>14</v>
      </c>
      <c r="E25" s="197">
        <v>43</v>
      </c>
    </row>
    <row r="26" spans="1:5" ht="14.25">
      <c r="A26" s="195">
        <v>2008</v>
      </c>
      <c r="B26" s="197">
        <v>344</v>
      </c>
      <c r="C26" s="197">
        <v>812</v>
      </c>
      <c r="D26" s="197">
        <v>20</v>
      </c>
      <c r="E26" s="197">
        <v>58</v>
      </c>
    </row>
    <row r="27" spans="1:5" ht="14.25">
      <c r="A27" s="195">
        <v>2009</v>
      </c>
      <c r="B27" s="197">
        <v>224</v>
      </c>
      <c r="C27" s="197">
        <v>742</v>
      </c>
      <c r="D27" s="197">
        <v>12</v>
      </c>
      <c r="E27" s="197">
        <v>43</v>
      </c>
    </row>
    <row r="28" spans="1:5" ht="14.25">
      <c r="A28" s="195">
        <v>2010</v>
      </c>
      <c r="B28" s="202">
        <v>172.29611769</v>
      </c>
      <c r="C28" s="202">
        <v>660.36915</v>
      </c>
      <c r="D28" s="197">
        <v>9.967736363733078</v>
      </c>
      <c r="E28" s="202">
        <v>44.78472</v>
      </c>
    </row>
    <row r="29" spans="1:5" ht="12">
      <c r="A29" s="61" t="s">
        <v>395</v>
      </c>
      <c r="E29" s="97"/>
    </row>
    <row r="31" ht="15.75">
      <c r="A31" s="193" t="s">
        <v>278</v>
      </c>
    </row>
    <row r="32" spans="1:5" s="82" customFormat="1" ht="32.25" customHeight="1">
      <c r="A32" s="424" t="s">
        <v>121</v>
      </c>
      <c r="B32" s="423" t="s">
        <v>122</v>
      </c>
      <c r="C32" s="423" t="s">
        <v>123</v>
      </c>
      <c r="D32" s="423" t="s">
        <v>124</v>
      </c>
      <c r="E32" s="423" t="s">
        <v>125</v>
      </c>
    </row>
    <row r="33" spans="1:5" ht="12">
      <c r="A33" s="424"/>
      <c r="B33" s="423"/>
      <c r="C33" s="423"/>
      <c r="D33" s="423"/>
      <c r="E33" s="423"/>
    </row>
    <row r="34" spans="1:5" s="82" customFormat="1" ht="14.25">
      <c r="A34" s="195"/>
      <c r="B34" s="196" t="s">
        <v>126</v>
      </c>
      <c r="C34" s="196" t="s">
        <v>128</v>
      </c>
      <c r="D34" s="196" t="s">
        <v>126</v>
      </c>
      <c r="E34" s="196" t="s">
        <v>128</v>
      </c>
    </row>
    <row r="35" spans="1:5" s="82" customFormat="1" ht="14.25">
      <c r="A35" s="195">
        <v>2004</v>
      </c>
      <c r="B35" s="197">
        <f aca="true" t="shared" si="0" ref="B35:D40">B8+B22</f>
        <v>270</v>
      </c>
      <c r="C35" s="197">
        <f t="shared" si="0"/>
        <v>1863</v>
      </c>
      <c r="D35" s="197">
        <f t="shared" si="0"/>
        <v>45</v>
      </c>
      <c r="E35" s="197">
        <f aca="true" t="shared" si="1" ref="E35:E40">E8+E22</f>
        <v>186</v>
      </c>
    </row>
    <row r="36" spans="1:5" s="82" customFormat="1" ht="14.25">
      <c r="A36" s="195">
        <v>2005</v>
      </c>
      <c r="B36" s="197">
        <f t="shared" si="0"/>
        <v>228</v>
      </c>
      <c r="C36" s="197">
        <f t="shared" si="0"/>
        <v>1267</v>
      </c>
      <c r="D36" s="197">
        <f t="shared" si="0"/>
        <v>21</v>
      </c>
      <c r="E36" s="197">
        <f t="shared" si="1"/>
        <v>108</v>
      </c>
    </row>
    <row r="37" spans="1:5" s="82" customFormat="1" ht="14.25">
      <c r="A37" s="195">
        <v>2006</v>
      </c>
      <c r="B37" s="197">
        <f t="shared" si="0"/>
        <v>344</v>
      </c>
      <c r="C37" s="197">
        <f t="shared" si="0"/>
        <v>2736</v>
      </c>
      <c r="D37" s="197">
        <f t="shared" si="0"/>
        <v>29</v>
      </c>
      <c r="E37" s="197">
        <f t="shared" si="1"/>
        <v>174</v>
      </c>
    </row>
    <row r="38" spans="1:5" ht="14.25">
      <c r="A38" s="201">
        <v>2007</v>
      </c>
      <c r="B38" s="197">
        <f t="shared" si="0"/>
        <v>436</v>
      </c>
      <c r="C38" s="197">
        <f t="shared" si="0"/>
        <v>3173</v>
      </c>
      <c r="D38" s="197">
        <f t="shared" si="0"/>
        <v>39</v>
      </c>
      <c r="E38" s="197">
        <f t="shared" si="1"/>
        <v>296</v>
      </c>
    </row>
    <row r="39" spans="1:5" ht="14.25">
      <c r="A39" s="195">
        <v>2008</v>
      </c>
      <c r="B39" s="197">
        <f t="shared" si="0"/>
        <v>532</v>
      </c>
      <c r="C39" s="197">
        <f t="shared" si="0"/>
        <v>4509</v>
      </c>
      <c r="D39" s="197">
        <f t="shared" si="0"/>
        <v>37</v>
      </c>
      <c r="E39" s="197">
        <f t="shared" si="1"/>
        <v>229</v>
      </c>
    </row>
    <row r="40" spans="1:5" ht="14.25">
      <c r="A40" s="195">
        <v>2009</v>
      </c>
      <c r="B40" s="197">
        <f t="shared" si="0"/>
        <v>278</v>
      </c>
      <c r="C40" s="197">
        <f t="shared" si="0"/>
        <v>1718</v>
      </c>
      <c r="D40" s="197">
        <f t="shared" si="0"/>
        <v>25</v>
      </c>
      <c r="E40" s="197">
        <f t="shared" si="1"/>
        <v>175</v>
      </c>
    </row>
    <row r="41" spans="1:5" ht="14.25">
      <c r="A41" s="195">
        <v>2010</v>
      </c>
      <c r="B41" s="197">
        <v>241.31951762</v>
      </c>
      <c r="C41" s="197">
        <v>1981.89665</v>
      </c>
      <c r="D41" s="197">
        <v>26.44201024373308</v>
      </c>
      <c r="E41" s="197">
        <v>211.42958</v>
      </c>
    </row>
    <row r="42" spans="1:5" ht="12">
      <c r="A42" s="61" t="s">
        <v>395</v>
      </c>
      <c r="E42" s="97"/>
    </row>
    <row r="47" ht="12.75">
      <c r="A47" s="159" t="s">
        <v>408</v>
      </c>
    </row>
  </sheetData>
  <sheetProtection/>
  <mergeCells count="16">
    <mergeCell ref="C19:C20"/>
    <mergeCell ref="D19:D20"/>
    <mergeCell ref="D5:D6"/>
    <mergeCell ref="E32:E33"/>
    <mergeCell ref="E5:E6"/>
    <mergeCell ref="E19:E20"/>
    <mergeCell ref="A3:H4"/>
    <mergeCell ref="A32:A33"/>
    <mergeCell ref="B32:B33"/>
    <mergeCell ref="C32:C33"/>
    <mergeCell ref="D32:D33"/>
    <mergeCell ref="A5:A6"/>
    <mergeCell ref="B5:B6"/>
    <mergeCell ref="A19:A20"/>
    <mergeCell ref="B19:B20"/>
    <mergeCell ref="C5:C6"/>
  </mergeCells>
  <hyperlinks>
    <hyperlink ref="A47" location="Contents!A1" display="Return to contents page"/>
  </hyperlinks>
  <printOptions/>
  <pageMargins left="0.75" right="0.75" top="1" bottom="1" header="0.5" footer="0.5"/>
  <pageSetup horizontalDpi="600" verticalDpi="600" orientation="portrait" scale="76" r:id="rId1"/>
</worksheet>
</file>

<file path=xl/worksheets/sheet7.xml><?xml version="1.0" encoding="utf-8"?>
<worksheet xmlns="http://schemas.openxmlformats.org/spreadsheetml/2006/main" xmlns:r="http://schemas.openxmlformats.org/officeDocument/2006/relationships">
  <dimension ref="A1:G25"/>
  <sheetViews>
    <sheetView zoomScalePageLayoutView="0" workbookViewId="0" topLeftCell="A1">
      <selection activeCell="G7" sqref="G7"/>
    </sheetView>
  </sheetViews>
  <sheetFormatPr defaultColWidth="9.140625" defaultRowHeight="15"/>
  <cols>
    <col min="1" max="1" width="17.00390625" style="39" customWidth="1"/>
    <col min="2" max="2" width="13.57421875" style="39" customWidth="1"/>
    <col min="3" max="3" width="11.8515625" style="39" customWidth="1"/>
    <col min="4" max="5" width="12.28125" style="39" customWidth="1"/>
    <col min="6" max="16384" width="9.140625" style="39" customWidth="1"/>
  </cols>
  <sheetData>
    <row r="1" spans="1:7" ht="20.25" customHeight="1">
      <c r="A1" s="433" t="s">
        <v>59</v>
      </c>
      <c r="B1" s="432"/>
      <c r="C1" s="432"/>
      <c r="D1" s="432"/>
      <c r="E1" s="432"/>
      <c r="F1" s="432"/>
      <c r="G1" s="432"/>
    </row>
    <row r="2" spans="1:7" ht="18" customHeight="1">
      <c r="A2" s="432"/>
      <c r="B2" s="432"/>
      <c r="C2" s="432"/>
      <c r="D2" s="432"/>
      <c r="E2" s="432"/>
      <c r="F2" s="432"/>
      <c r="G2" s="432"/>
    </row>
    <row r="4" spans="1:5" ht="15.75">
      <c r="A4" s="115" t="s">
        <v>397</v>
      </c>
      <c r="B4" s="38"/>
      <c r="C4" s="38"/>
      <c r="D4" s="38"/>
      <c r="E4" s="38"/>
    </row>
    <row r="5" spans="1:5" ht="15.75">
      <c r="A5" s="115"/>
      <c r="B5" s="38"/>
      <c r="C5" s="38"/>
      <c r="D5" s="38"/>
      <c r="E5" s="38"/>
    </row>
    <row r="6" spans="1:5" ht="15" customHeight="1">
      <c r="A6" s="424" t="s">
        <v>121</v>
      </c>
      <c r="B6" s="423" t="s">
        <v>122</v>
      </c>
      <c r="C6" s="423" t="s">
        <v>123</v>
      </c>
      <c r="D6" s="423" t="s">
        <v>124</v>
      </c>
      <c r="E6" s="423" t="s">
        <v>125</v>
      </c>
    </row>
    <row r="7" spans="1:5" ht="25.5" customHeight="1">
      <c r="A7" s="425"/>
      <c r="B7" s="423"/>
      <c r="C7" s="423"/>
      <c r="D7" s="423"/>
      <c r="E7" s="423"/>
    </row>
    <row r="8" spans="1:5" ht="15">
      <c r="A8" s="195"/>
      <c r="B8" s="196" t="s">
        <v>126</v>
      </c>
      <c r="C8" s="196" t="s">
        <v>128</v>
      </c>
      <c r="D8" s="196" t="s">
        <v>126</v>
      </c>
      <c r="E8" s="196" t="s">
        <v>128</v>
      </c>
    </row>
    <row r="9" spans="1:5" ht="15" customHeight="1">
      <c r="A9" s="195">
        <v>1999</v>
      </c>
      <c r="B9" s="197">
        <v>10227.916256612129</v>
      </c>
      <c r="C9" s="197">
        <v>162355.38434242376</v>
      </c>
      <c r="D9" s="197">
        <v>1416.0422700587085</v>
      </c>
      <c r="E9" s="197">
        <v>14013.690862585994</v>
      </c>
    </row>
    <row r="10" spans="1:5" ht="15" customHeight="1">
      <c r="A10" s="195">
        <v>2000</v>
      </c>
      <c r="B10" s="197">
        <v>12263.12553819658</v>
      </c>
      <c r="C10" s="197">
        <v>191264.00665342048</v>
      </c>
      <c r="D10" s="197">
        <v>1595.4483899661982</v>
      </c>
      <c r="E10" s="197">
        <v>15605.06879921102</v>
      </c>
    </row>
    <row r="11" spans="1:5" ht="15" customHeight="1">
      <c r="A11" s="195">
        <v>2001</v>
      </c>
      <c r="B11" s="197">
        <v>12291.31166195104</v>
      </c>
      <c r="C11" s="197">
        <v>199829.46635789945</v>
      </c>
      <c r="D11" s="197">
        <v>1585.386372531578</v>
      </c>
      <c r="E11" s="197">
        <v>15770.340640484934</v>
      </c>
    </row>
    <row r="12" spans="1:5" ht="15" customHeight="1">
      <c r="A12" s="195">
        <v>2002</v>
      </c>
      <c r="B12" s="197">
        <v>14282.485176528478</v>
      </c>
      <c r="C12" s="197">
        <v>224907.4530972337</v>
      </c>
      <c r="D12" s="197">
        <v>1850.8502045899306</v>
      </c>
      <c r="E12" s="197">
        <v>17620.695753620166</v>
      </c>
    </row>
    <row r="13" spans="1:5" ht="15" customHeight="1">
      <c r="A13" s="195">
        <v>2003</v>
      </c>
      <c r="B13" s="197">
        <v>15679.448948210113</v>
      </c>
      <c r="C13" s="197">
        <v>251790.7291197336</v>
      </c>
      <c r="D13" s="197">
        <v>1966.2020281088774</v>
      </c>
      <c r="E13" s="197">
        <v>19708.9991420645</v>
      </c>
    </row>
    <row r="14" spans="1:5" ht="15">
      <c r="A14" s="195">
        <v>2004</v>
      </c>
      <c r="B14" s="197">
        <v>17010.730594169025</v>
      </c>
      <c r="C14" s="197">
        <v>273557.0403207074</v>
      </c>
      <c r="D14" s="197">
        <v>2139.0072229140724</v>
      </c>
      <c r="E14" s="197">
        <v>20766.61390096057</v>
      </c>
    </row>
    <row r="15" spans="1:5" ht="15">
      <c r="A15" s="195">
        <v>2005</v>
      </c>
      <c r="B15" s="197">
        <v>17819.284044777956</v>
      </c>
      <c r="C15" s="197">
        <v>291882.6239747016</v>
      </c>
      <c r="D15" s="197">
        <v>2311.819462729052</v>
      </c>
      <c r="E15" s="197">
        <v>22424.63620327459</v>
      </c>
    </row>
    <row r="16" spans="1:5" ht="15">
      <c r="A16" s="195">
        <v>2006</v>
      </c>
      <c r="B16" s="197">
        <v>17322.283137532293</v>
      </c>
      <c r="C16" s="197">
        <v>299030.3233926148</v>
      </c>
      <c r="D16" s="197">
        <v>2241.8387831346736</v>
      </c>
      <c r="E16" s="197">
        <v>23248.434796901813</v>
      </c>
    </row>
    <row r="17" spans="1:5" ht="15">
      <c r="A17" s="195">
        <v>2007</v>
      </c>
      <c r="B17" s="197">
        <v>18707.33072948702</v>
      </c>
      <c r="C17" s="197">
        <v>299306.5015181832</v>
      </c>
      <c r="D17" s="197">
        <v>2332.3874755381607</v>
      </c>
      <c r="E17" s="197">
        <v>23646.0677769047</v>
      </c>
    </row>
    <row r="18" spans="1:5" ht="15">
      <c r="A18" s="195">
        <v>2008</v>
      </c>
      <c r="B18" s="197">
        <v>17289</v>
      </c>
      <c r="C18" s="197">
        <v>245788</v>
      </c>
      <c r="D18" s="197">
        <v>2207</v>
      </c>
      <c r="E18" s="197">
        <v>20085</v>
      </c>
    </row>
    <row r="19" spans="1:5" ht="15">
      <c r="A19" s="195">
        <v>2009</v>
      </c>
      <c r="B19" s="197">
        <v>12071</v>
      </c>
      <c r="C19" s="197">
        <v>148328</v>
      </c>
      <c r="D19" s="197">
        <v>1585</v>
      </c>
      <c r="E19" s="197">
        <v>12659</v>
      </c>
    </row>
    <row r="20" spans="1:5" ht="15">
      <c r="A20" s="195">
        <v>2010</v>
      </c>
      <c r="B20" s="197">
        <v>10924</v>
      </c>
      <c r="C20" s="197">
        <v>125865</v>
      </c>
      <c r="D20" s="197">
        <v>1457</v>
      </c>
      <c r="E20" s="197">
        <v>11177</v>
      </c>
    </row>
    <row r="21" ht="15">
      <c r="A21" s="222" t="s">
        <v>388</v>
      </c>
    </row>
    <row r="22" ht="15">
      <c r="A22" s="38"/>
    </row>
    <row r="23" spans="1:5" ht="15">
      <c r="A23" s="37"/>
      <c r="B23" s="38"/>
      <c r="C23" s="38"/>
      <c r="D23" s="38"/>
      <c r="E23" s="38"/>
    </row>
    <row r="25" ht="15">
      <c r="A25" s="159" t="s">
        <v>408</v>
      </c>
    </row>
  </sheetData>
  <sheetProtection/>
  <mergeCells count="6">
    <mergeCell ref="A1:G2"/>
    <mergeCell ref="E6:E7"/>
    <mergeCell ref="A6:A7"/>
    <mergeCell ref="B6:B7"/>
    <mergeCell ref="C6:C7"/>
    <mergeCell ref="D6:D7"/>
  </mergeCells>
  <hyperlinks>
    <hyperlink ref="A25" location="Contents!A1" display="Return to contents page"/>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94"/>
  <sheetViews>
    <sheetView zoomScalePageLayoutView="0" workbookViewId="0" topLeftCell="A1">
      <selection activeCell="M53" sqref="M53"/>
    </sheetView>
  </sheetViews>
  <sheetFormatPr defaultColWidth="9.140625" defaultRowHeight="15"/>
  <cols>
    <col min="1" max="1" width="26.421875" style="82" customWidth="1"/>
    <col min="2" max="3" width="9.28125" style="82" customWidth="1"/>
    <col min="4" max="4" width="10.8515625" style="82" customWidth="1"/>
    <col min="5" max="7" width="9.28125" style="82" customWidth="1"/>
    <col min="8" max="8" width="10.57421875" style="82" customWidth="1"/>
    <col min="9" max="9" width="9.28125" style="82" customWidth="1"/>
    <col min="10" max="16384" width="9.140625" style="82" customWidth="1"/>
  </cols>
  <sheetData>
    <row r="1" ht="18">
      <c r="A1" s="131" t="s">
        <v>247</v>
      </c>
    </row>
    <row r="2" ht="12">
      <c r="A2" s="54"/>
    </row>
    <row r="3" spans="1:9" ht="19.5" customHeight="1">
      <c r="A3" s="115" t="s">
        <v>398</v>
      </c>
      <c r="B3" s="38"/>
      <c r="C3" s="38"/>
      <c r="D3" s="38"/>
      <c r="E3" s="38"/>
      <c r="F3" s="38"/>
      <c r="G3" s="38"/>
      <c r="H3" s="38"/>
      <c r="I3" s="38"/>
    </row>
    <row r="4" spans="1:9" s="73" customFormat="1" ht="12.75" customHeight="1">
      <c r="A4" s="438"/>
      <c r="B4" s="434" t="s">
        <v>122</v>
      </c>
      <c r="C4" s="435"/>
      <c r="D4" s="434" t="s">
        <v>123</v>
      </c>
      <c r="E4" s="435"/>
      <c r="F4" s="434" t="s">
        <v>124</v>
      </c>
      <c r="G4" s="435"/>
      <c r="H4" s="434" t="s">
        <v>125</v>
      </c>
      <c r="I4" s="435"/>
    </row>
    <row r="5" spans="1:9" ht="24.75" customHeight="1">
      <c r="A5" s="438"/>
      <c r="B5" s="436"/>
      <c r="C5" s="437"/>
      <c r="D5" s="436"/>
      <c r="E5" s="437"/>
      <c r="F5" s="436"/>
      <c r="G5" s="437"/>
      <c r="H5" s="436"/>
      <c r="I5" s="437"/>
    </row>
    <row r="6" spans="1:9" ht="28.5">
      <c r="A6" s="203"/>
      <c r="B6" s="196" t="s">
        <v>126</v>
      </c>
      <c r="C6" s="196" t="s">
        <v>248</v>
      </c>
      <c r="D6" s="196" t="s">
        <v>128</v>
      </c>
      <c r="E6" s="196" t="s">
        <v>248</v>
      </c>
      <c r="F6" s="196" t="s">
        <v>126</v>
      </c>
      <c r="G6" s="196" t="s">
        <v>248</v>
      </c>
      <c r="H6" s="196" t="s">
        <v>128</v>
      </c>
      <c r="I6" s="196" t="s">
        <v>248</v>
      </c>
    </row>
    <row r="7" spans="1:9" ht="14.25">
      <c r="A7" s="204" t="s">
        <v>241</v>
      </c>
      <c r="B7" s="197">
        <v>10924</v>
      </c>
      <c r="C7" s="197">
        <v>75.58807377343156</v>
      </c>
      <c r="D7" s="197">
        <v>125865</v>
      </c>
      <c r="E7" s="197">
        <v>66.65121754301045</v>
      </c>
      <c r="F7" s="197">
        <v>1457</v>
      </c>
      <c r="G7" s="197">
        <v>72.21183456155426</v>
      </c>
      <c r="H7" s="197">
        <v>11177</v>
      </c>
      <c r="I7" s="197">
        <v>64.66840582923822</v>
      </c>
    </row>
    <row r="8" spans="1:9" ht="14.25">
      <c r="A8" s="204" t="s">
        <v>242</v>
      </c>
      <c r="B8" s="197">
        <v>3286.69579996</v>
      </c>
      <c r="C8" s="197">
        <v>22.742127846778114</v>
      </c>
      <c r="D8" s="197">
        <v>60994.364830000006</v>
      </c>
      <c r="E8" s="197">
        <v>32.29927842674354</v>
      </c>
      <c r="F8" s="197">
        <v>534.23280559</v>
      </c>
      <c r="G8" s="197">
        <v>26.477646516554604</v>
      </c>
      <c r="H8" s="197">
        <v>5895.12621</v>
      </c>
      <c r="I8" s="197">
        <v>34.10829508480442</v>
      </c>
    </row>
    <row r="9" spans="1:9" ht="14.25">
      <c r="A9" s="204" t="s">
        <v>243</v>
      </c>
      <c r="B9" s="197">
        <v>241.31951762</v>
      </c>
      <c r="C9" s="197">
        <v>1.669798379790322</v>
      </c>
      <c r="D9" s="197">
        <v>1981.89665</v>
      </c>
      <c r="E9" s="197">
        <v>1.0495040302460066</v>
      </c>
      <c r="F9" s="197">
        <v>26.44201024373308</v>
      </c>
      <c r="G9" s="197">
        <v>1.31051892189113</v>
      </c>
      <c r="H9" s="197">
        <v>211.42958</v>
      </c>
      <c r="I9" s="197">
        <v>1.2232990859573576</v>
      </c>
    </row>
    <row r="10" spans="1:9" s="73" customFormat="1" ht="15">
      <c r="A10" s="205" t="s">
        <v>249</v>
      </c>
      <c r="B10" s="206">
        <f>SUM(B7:B9)</f>
        <v>14452.01531758</v>
      </c>
      <c r="C10" s="206">
        <v>100</v>
      </c>
      <c r="D10" s="206">
        <f>SUM(D7:D9)</f>
        <v>188841.26148000002</v>
      </c>
      <c r="E10" s="206">
        <v>100</v>
      </c>
      <c r="F10" s="206">
        <f>SUM(F7:F9)</f>
        <v>2017.6748158337332</v>
      </c>
      <c r="G10" s="206">
        <v>100</v>
      </c>
      <c r="H10" s="206">
        <f>SUM(H7:H9)</f>
        <v>17283.555790000002</v>
      </c>
      <c r="I10" s="206">
        <v>100</v>
      </c>
    </row>
    <row r="11" spans="1:9" s="73" customFormat="1" ht="15">
      <c r="A11" s="207" t="s">
        <v>386</v>
      </c>
      <c r="B11" s="208"/>
      <c r="C11" s="208"/>
      <c r="D11" s="208"/>
      <c r="E11" s="208"/>
      <c r="F11" s="208"/>
      <c r="G11" s="208"/>
      <c r="H11" s="208"/>
      <c r="I11" s="208"/>
    </row>
    <row r="12" spans="1:9" ht="15">
      <c r="A12" s="37"/>
      <c r="B12" s="38"/>
      <c r="C12" s="38"/>
      <c r="D12" s="38"/>
      <c r="E12" s="38"/>
      <c r="F12" s="38"/>
      <c r="G12" s="38"/>
      <c r="H12" s="38"/>
      <c r="I12" s="38"/>
    </row>
    <row r="13" spans="1:13" ht="16.5" customHeight="1">
      <c r="A13" s="115" t="s">
        <v>399</v>
      </c>
      <c r="B13" s="132"/>
      <c r="C13" s="132"/>
      <c r="D13" s="132"/>
      <c r="E13" s="132"/>
      <c r="F13" s="132"/>
      <c r="G13" s="132"/>
      <c r="H13" s="132"/>
      <c r="I13" s="42"/>
      <c r="J13" s="84"/>
      <c r="K13" s="84"/>
      <c r="L13" s="84"/>
      <c r="M13" s="84"/>
    </row>
    <row r="14" spans="1:13" s="73" customFormat="1" ht="15" customHeight="1">
      <c r="A14" s="439"/>
      <c r="B14" s="434" t="s">
        <v>122</v>
      </c>
      <c r="C14" s="435"/>
      <c r="D14" s="434" t="s">
        <v>123</v>
      </c>
      <c r="E14" s="435"/>
      <c r="F14" s="434" t="s">
        <v>124</v>
      </c>
      <c r="G14" s="435"/>
      <c r="H14" s="434" t="s">
        <v>125</v>
      </c>
      <c r="I14" s="435"/>
      <c r="J14" s="85"/>
      <c r="K14" s="85"/>
      <c r="L14" s="85"/>
      <c r="M14" s="85"/>
    </row>
    <row r="15" spans="1:13" ht="25.5" customHeight="1">
      <c r="A15" s="440"/>
      <c r="B15" s="436"/>
      <c r="C15" s="437"/>
      <c r="D15" s="436"/>
      <c r="E15" s="437"/>
      <c r="F15" s="436"/>
      <c r="G15" s="437"/>
      <c r="H15" s="436"/>
      <c r="I15" s="437"/>
      <c r="J15" s="84"/>
      <c r="K15" s="84"/>
      <c r="L15" s="84"/>
      <c r="M15" s="84"/>
    </row>
    <row r="16" spans="1:13" ht="28.5">
      <c r="A16" s="209"/>
      <c r="B16" s="196" t="s">
        <v>126</v>
      </c>
      <c r="C16" s="196" t="s">
        <v>248</v>
      </c>
      <c r="D16" s="196" t="s">
        <v>128</v>
      </c>
      <c r="E16" s="196" t="s">
        <v>248</v>
      </c>
      <c r="F16" s="196" t="s">
        <v>126</v>
      </c>
      <c r="G16" s="196" t="s">
        <v>248</v>
      </c>
      <c r="H16" s="196" t="s">
        <v>128</v>
      </c>
      <c r="I16" s="196" t="s">
        <v>248</v>
      </c>
      <c r="J16" s="84"/>
      <c r="K16" s="84"/>
      <c r="L16" s="84"/>
      <c r="M16" s="84"/>
    </row>
    <row r="17" spans="1:13" ht="14.25">
      <c r="A17" s="210" t="s">
        <v>241</v>
      </c>
      <c r="B17" s="197">
        <v>12071</v>
      </c>
      <c r="C17" s="197">
        <v>76.02821691755369</v>
      </c>
      <c r="D17" s="197">
        <v>148328</v>
      </c>
      <c r="E17" s="197">
        <v>68.87924028883884</v>
      </c>
      <c r="F17" s="197">
        <v>1585</v>
      </c>
      <c r="G17" s="197">
        <v>73.04147465437788</v>
      </c>
      <c r="H17" s="197">
        <v>12659</v>
      </c>
      <c r="I17" s="197">
        <v>67.73140716960941</v>
      </c>
      <c r="J17" s="84"/>
      <c r="K17" s="84"/>
      <c r="L17" s="84"/>
      <c r="M17" s="84"/>
    </row>
    <row r="18" spans="1:9" ht="14.25">
      <c r="A18" s="210" t="s">
        <v>242</v>
      </c>
      <c r="B18" s="197">
        <v>3528</v>
      </c>
      <c r="C18" s="197">
        <v>22.220822573534043</v>
      </c>
      <c r="D18" s="197">
        <v>65299</v>
      </c>
      <c r="E18" s="197">
        <v>30.32297011771808</v>
      </c>
      <c r="F18" s="197">
        <v>560</v>
      </c>
      <c r="G18" s="197">
        <v>25.806451612903224</v>
      </c>
      <c r="H18" s="197">
        <v>5856</v>
      </c>
      <c r="I18" s="197">
        <v>31.332263242375603</v>
      </c>
    </row>
    <row r="19" spans="1:9" ht="14.25">
      <c r="A19" s="210" t="s">
        <v>243</v>
      </c>
      <c r="B19" s="197">
        <v>278</v>
      </c>
      <c r="C19" s="197">
        <v>1.750960508912263</v>
      </c>
      <c r="D19" s="197">
        <v>1718</v>
      </c>
      <c r="E19" s="197">
        <v>0.7977895934430798</v>
      </c>
      <c r="F19" s="197">
        <v>25</v>
      </c>
      <c r="G19" s="197">
        <v>1.1520737327188941</v>
      </c>
      <c r="H19" s="197">
        <v>175</v>
      </c>
      <c r="I19" s="197">
        <v>0.9363295880149813</v>
      </c>
    </row>
    <row r="20" spans="1:9" s="73" customFormat="1" ht="15">
      <c r="A20" s="205" t="s">
        <v>231</v>
      </c>
      <c r="B20" s="206">
        <f>SUM(B17:B19)</f>
        <v>15877</v>
      </c>
      <c r="C20" s="206">
        <v>100</v>
      </c>
      <c r="D20" s="206">
        <f>SUM(D17:D19)</f>
        <v>215345</v>
      </c>
      <c r="E20" s="206">
        <v>100</v>
      </c>
      <c r="F20" s="206">
        <f>SUM(F17:F19)</f>
        <v>2170</v>
      </c>
      <c r="G20" s="206">
        <v>100</v>
      </c>
      <c r="H20" s="206">
        <f>SUM(H17:H19)</f>
        <v>18690</v>
      </c>
      <c r="I20" s="206">
        <v>100</v>
      </c>
    </row>
    <row r="21" spans="1:9" s="73" customFormat="1" ht="15">
      <c r="A21" s="207" t="s">
        <v>386</v>
      </c>
      <c r="B21" s="208"/>
      <c r="C21" s="208"/>
      <c r="D21" s="208"/>
      <c r="E21" s="208"/>
      <c r="F21" s="208"/>
      <c r="G21" s="208"/>
      <c r="H21" s="208"/>
      <c r="I21" s="208"/>
    </row>
    <row r="22" spans="1:9" ht="15">
      <c r="A22" s="211"/>
      <c r="B22" s="208"/>
      <c r="C22" s="208"/>
      <c r="D22" s="208"/>
      <c r="E22" s="208"/>
      <c r="F22" s="208"/>
      <c r="G22" s="208"/>
      <c r="H22" s="208"/>
      <c r="I22" s="208"/>
    </row>
    <row r="23" spans="1:9" ht="18.75" customHeight="1">
      <c r="A23" s="115" t="s">
        <v>400</v>
      </c>
      <c r="B23" s="38"/>
      <c r="C23" s="38"/>
      <c r="D23" s="38"/>
      <c r="E23" s="38"/>
      <c r="F23" s="38"/>
      <c r="G23" s="38"/>
      <c r="H23" s="38"/>
      <c r="I23" s="38"/>
    </row>
    <row r="24" spans="1:9" s="73" customFormat="1" ht="15" customHeight="1">
      <c r="A24" s="439"/>
      <c r="B24" s="434" t="s">
        <v>122</v>
      </c>
      <c r="C24" s="435"/>
      <c r="D24" s="434" t="s">
        <v>123</v>
      </c>
      <c r="E24" s="435"/>
      <c r="F24" s="434" t="s">
        <v>124</v>
      </c>
      <c r="G24" s="435"/>
      <c r="H24" s="434" t="s">
        <v>125</v>
      </c>
      <c r="I24" s="435"/>
    </row>
    <row r="25" spans="1:9" ht="23.25" customHeight="1">
      <c r="A25" s="440"/>
      <c r="B25" s="436"/>
      <c r="C25" s="437"/>
      <c r="D25" s="436"/>
      <c r="E25" s="437"/>
      <c r="F25" s="436"/>
      <c r="G25" s="437"/>
      <c r="H25" s="436"/>
      <c r="I25" s="437"/>
    </row>
    <row r="26" spans="1:9" ht="15" customHeight="1">
      <c r="A26" s="209"/>
      <c r="B26" s="196" t="s">
        <v>126</v>
      </c>
      <c r="C26" s="196" t="s">
        <v>248</v>
      </c>
      <c r="D26" s="196" t="s">
        <v>128</v>
      </c>
      <c r="E26" s="196" t="s">
        <v>248</v>
      </c>
      <c r="F26" s="196" t="s">
        <v>126</v>
      </c>
      <c r="G26" s="196" t="s">
        <v>248</v>
      </c>
      <c r="H26" s="196" t="s">
        <v>128</v>
      </c>
      <c r="I26" s="196" t="s">
        <v>248</v>
      </c>
    </row>
    <row r="27" spans="1:12" ht="14.25">
      <c r="A27" s="210" t="s">
        <v>241</v>
      </c>
      <c r="B27" s="197">
        <v>17289</v>
      </c>
      <c r="C27" s="197">
        <v>79.69484650133678</v>
      </c>
      <c r="D27" s="197">
        <v>245788</v>
      </c>
      <c r="E27" s="197">
        <v>75.00991839450185</v>
      </c>
      <c r="F27" s="197">
        <v>2207</v>
      </c>
      <c r="G27" s="197">
        <v>76.87216997561825</v>
      </c>
      <c r="H27" s="197">
        <v>20085</v>
      </c>
      <c r="I27" s="197">
        <v>72.962074978204</v>
      </c>
      <c r="J27" s="86"/>
      <c r="K27" s="86"/>
      <c r="L27" s="86"/>
    </row>
    <row r="28" spans="1:9" ht="14.25">
      <c r="A28" s="210" t="s">
        <v>242</v>
      </c>
      <c r="B28" s="197">
        <v>3873</v>
      </c>
      <c r="C28" s="197">
        <v>17.85286254263852</v>
      </c>
      <c r="D28" s="197">
        <v>77377</v>
      </c>
      <c r="E28" s="197">
        <v>23.6140188113796</v>
      </c>
      <c r="F28" s="197">
        <v>627</v>
      </c>
      <c r="G28" s="197">
        <v>21.839080459770116</v>
      </c>
      <c r="H28" s="197">
        <v>7214</v>
      </c>
      <c r="I28" s="197">
        <v>26.20604475443185</v>
      </c>
    </row>
    <row r="29" spans="1:9" ht="14.25">
      <c r="A29" s="210" t="s">
        <v>243</v>
      </c>
      <c r="B29" s="197">
        <v>532</v>
      </c>
      <c r="C29" s="197">
        <v>2.4522909560247075</v>
      </c>
      <c r="D29" s="197">
        <v>4509</v>
      </c>
      <c r="E29" s="197">
        <v>1.3760627941185446</v>
      </c>
      <c r="F29" s="197">
        <v>37</v>
      </c>
      <c r="G29" s="197">
        <v>1.2887495646116336</v>
      </c>
      <c r="H29" s="197">
        <v>229</v>
      </c>
      <c r="I29" s="197">
        <v>0.8318802673641384</v>
      </c>
    </row>
    <row r="30" spans="1:9" s="73" customFormat="1" ht="15">
      <c r="A30" s="205" t="s">
        <v>250</v>
      </c>
      <c r="B30" s="206">
        <f>SUM(B27:B29)</f>
        <v>21694</v>
      </c>
      <c r="C30" s="206">
        <v>100</v>
      </c>
      <c r="D30" s="206">
        <f>SUM(D27:D29)</f>
        <v>327674</v>
      </c>
      <c r="E30" s="206">
        <v>100</v>
      </c>
      <c r="F30" s="206">
        <f>SUM(F27:F29)</f>
        <v>2871</v>
      </c>
      <c r="G30" s="206">
        <v>100</v>
      </c>
      <c r="H30" s="206">
        <f>SUM(H27:H29)</f>
        <v>27528</v>
      </c>
      <c r="I30" s="206">
        <v>100</v>
      </c>
    </row>
    <row r="31" spans="1:9" s="73" customFormat="1" ht="15">
      <c r="A31" s="207" t="s">
        <v>386</v>
      </c>
      <c r="B31" s="208"/>
      <c r="C31" s="208"/>
      <c r="D31" s="208"/>
      <c r="E31" s="208"/>
      <c r="F31" s="208"/>
      <c r="G31" s="208"/>
      <c r="H31" s="208"/>
      <c r="I31" s="208"/>
    </row>
    <row r="32" spans="1:9" s="73" customFormat="1" ht="14.25">
      <c r="A32" s="42"/>
      <c r="B32" s="212"/>
      <c r="C32" s="212"/>
      <c r="D32" s="212"/>
      <c r="E32" s="212"/>
      <c r="F32" s="212"/>
      <c r="G32" s="212"/>
      <c r="H32" s="212"/>
      <c r="I32" s="212"/>
    </row>
    <row r="33" spans="1:9" s="73" customFormat="1" ht="16.5" customHeight="1">
      <c r="A33" s="115" t="s">
        <v>401</v>
      </c>
      <c r="B33" s="212"/>
      <c r="C33" s="212"/>
      <c r="D33" s="212"/>
      <c r="E33" s="212"/>
      <c r="F33" s="212"/>
      <c r="G33" s="212"/>
      <c r="H33" s="212"/>
      <c r="I33" s="212"/>
    </row>
    <row r="34" spans="1:9" ht="15" customHeight="1">
      <c r="A34" s="439"/>
      <c r="B34" s="434" t="s">
        <v>122</v>
      </c>
      <c r="C34" s="435"/>
      <c r="D34" s="434" t="s">
        <v>123</v>
      </c>
      <c r="E34" s="435"/>
      <c r="F34" s="434" t="s">
        <v>124</v>
      </c>
      <c r="G34" s="435"/>
      <c r="H34" s="434" t="s">
        <v>125</v>
      </c>
      <c r="I34" s="435"/>
    </row>
    <row r="35" spans="1:9" s="73" customFormat="1" ht="20.25" customHeight="1">
      <c r="A35" s="440"/>
      <c r="B35" s="436"/>
      <c r="C35" s="437"/>
      <c r="D35" s="436"/>
      <c r="E35" s="437"/>
      <c r="F35" s="436"/>
      <c r="G35" s="437"/>
      <c r="H35" s="436"/>
      <c r="I35" s="437"/>
    </row>
    <row r="36" spans="1:9" ht="28.5">
      <c r="A36" s="209"/>
      <c r="B36" s="196" t="s">
        <v>126</v>
      </c>
      <c r="C36" s="196" t="s">
        <v>248</v>
      </c>
      <c r="D36" s="196" t="s">
        <v>128</v>
      </c>
      <c r="E36" s="196" t="s">
        <v>248</v>
      </c>
      <c r="F36" s="196" t="s">
        <v>126</v>
      </c>
      <c r="G36" s="196" t="s">
        <v>248</v>
      </c>
      <c r="H36" s="196" t="s">
        <v>128</v>
      </c>
      <c r="I36" s="196" t="s">
        <v>248</v>
      </c>
    </row>
    <row r="37" spans="1:9" ht="14.25">
      <c r="A37" s="210" t="s">
        <v>241</v>
      </c>
      <c r="B37" s="197">
        <v>18707.33072948702</v>
      </c>
      <c r="C37" s="197">
        <v>79.45577618843878</v>
      </c>
      <c r="D37" s="197">
        <v>299306.5015181832</v>
      </c>
      <c r="E37" s="197">
        <v>76.42651872584942</v>
      </c>
      <c r="F37" s="197">
        <v>2332.3874755381607</v>
      </c>
      <c r="G37" s="197">
        <v>76.28694413774343</v>
      </c>
      <c r="H37" s="197">
        <v>23646.0677769047</v>
      </c>
      <c r="I37" s="197">
        <v>74.27446110055907</v>
      </c>
    </row>
    <row r="38" spans="1:9" ht="14.25">
      <c r="A38" s="210" t="s">
        <v>242</v>
      </c>
      <c r="B38" s="197">
        <v>4401</v>
      </c>
      <c r="C38" s="197">
        <v>18.69239797285114</v>
      </c>
      <c r="D38" s="197">
        <v>89147</v>
      </c>
      <c r="E38" s="197">
        <v>22.76327052801888</v>
      </c>
      <c r="F38" s="197">
        <v>686</v>
      </c>
      <c r="G38" s="197">
        <v>22.437456995183457</v>
      </c>
      <c r="H38" s="197">
        <v>7894</v>
      </c>
      <c r="I38" s="197">
        <v>24.795775832989836</v>
      </c>
    </row>
    <row r="39" spans="1:9" ht="14.25">
      <c r="A39" s="210" t="s">
        <v>243</v>
      </c>
      <c r="B39" s="197">
        <v>436</v>
      </c>
      <c r="C39" s="197">
        <v>1.8518258387100879</v>
      </c>
      <c r="D39" s="197">
        <v>3173</v>
      </c>
      <c r="E39" s="197">
        <v>0.8102107461317138</v>
      </c>
      <c r="F39" s="197">
        <v>39</v>
      </c>
      <c r="G39" s="197">
        <v>1.2755988670731122</v>
      </c>
      <c r="H39" s="197">
        <v>296</v>
      </c>
      <c r="I39" s="197">
        <v>0.929763066451101</v>
      </c>
    </row>
    <row r="40" spans="1:9" s="73" customFormat="1" ht="15">
      <c r="A40" s="205" t="s">
        <v>251</v>
      </c>
      <c r="B40" s="206">
        <f>SUM(B37:B39)</f>
        <v>23544.33072948702</v>
      </c>
      <c r="C40" s="206">
        <v>100</v>
      </c>
      <c r="D40" s="206">
        <f>SUM(D37:D39)</f>
        <v>391626.5015181832</v>
      </c>
      <c r="E40" s="206">
        <v>100</v>
      </c>
      <c r="F40" s="206">
        <f>SUM(F37:F39)</f>
        <v>3057.3874755381607</v>
      </c>
      <c r="G40" s="206">
        <v>100</v>
      </c>
      <c r="H40" s="206">
        <f>SUM(H37:H39)</f>
        <v>31836.0677769047</v>
      </c>
      <c r="I40" s="206">
        <v>100</v>
      </c>
    </row>
    <row r="41" spans="1:9" s="73" customFormat="1" ht="15">
      <c r="A41" s="207" t="s">
        <v>386</v>
      </c>
      <c r="B41" s="208"/>
      <c r="C41" s="208"/>
      <c r="D41" s="208"/>
      <c r="E41" s="208"/>
      <c r="F41" s="208"/>
      <c r="G41" s="208"/>
      <c r="H41" s="208"/>
      <c r="I41" s="208"/>
    </row>
    <row r="42" spans="1:9" s="73" customFormat="1" ht="18" customHeight="1">
      <c r="A42" s="213"/>
      <c r="B42" s="214"/>
      <c r="C42" s="214"/>
      <c r="D42" s="214"/>
      <c r="E42" s="214"/>
      <c r="F42" s="214"/>
      <c r="G42" s="214"/>
      <c r="H42" s="214"/>
      <c r="I42" s="214"/>
    </row>
    <row r="43" spans="1:9" s="73" customFormat="1" ht="17.25" customHeight="1">
      <c r="A43" s="115" t="s">
        <v>402</v>
      </c>
      <c r="B43" s="42"/>
      <c r="C43" s="42"/>
      <c r="D43" s="42"/>
      <c r="E43" s="42"/>
      <c r="F43" s="42"/>
      <c r="G43" s="42"/>
      <c r="H43" s="42"/>
      <c r="I43" s="42"/>
    </row>
    <row r="44" spans="1:9" ht="22.5" customHeight="1">
      <c r="A44" s="439"/>
      <c r="B44" s="434" t="s">
        <v>122</v>
      </c>
      <c r="C44" s="435"/>
      <c r="D44" s="434" t="s">
        <v>123</v>
      </c>
      <c r="E44" s="435"/>
      <c r="F44" s="434" t="s">
        <v>124</v>
      </c>
      <c r="G44" s="435"/>
      <c r="H44" s="434" t="s">
        <v>125</v>
      </c>
      <c r="I44" s="435"/>
    </row>
    <row r="45" spans="1:9" s="73" customFormat="1" ht="12">
      <c r="A45" s="440"/>
      <c r="B45" s="436"/>
      <c r="C45" s="437"/>
      <c r="D45" s="436"/>
      <c r="E45" s="437"/>
      <c r="F45" s="436"/>
      <c r="G45" s="437"/>
      <c r="H45" s="436"/>
      <c r="I45" s="437"/>
    </row>
    <row r="46" spans="1:9" ht="28.5">
      <c r="A46" s="209"/>
      <c r="B46" s="196" t="s">
        <v>126</v>
      </c>
      <c r="C46" s="196" t="s">
        <v>248</v>
      </c>
      <c r="D46" s="196" t="s">
        <v>128</v>
      </c>
      <c r="E46" s="196" t="s">
        <v>248</v>
      </c>
      <c r="F46" s="196" t="s">
        <v>126</v>
      </c>
      <c r="G46" s="196" t="s">
        <v>248</v>
      </c>
      <c r="H46" s="196" t="s">
        <v>128</v>
      </c>
      <c r="I46" s="196" t="s">
        <v>248</v>
      </c>
    </row>
    <row r="47" spans="1:9" ht="14.25">
      <c r="A47" s="210" t="s">
        <v>241</v>
      </c>
      <c r="B47" s="197">
        <v>17322.283137532293</v>
      </c>
      <c r="C47" s="197">
        <v>79.30619261942842</v>
      </c>
      <c r="D47" s="197">
        <v>299030.3233926148</v>
      </c>
      <c r="E47" s="197">
        <v>78.80244672839918</v>
      </c>
      <c r="F47" s="197">
        <v>2241.8387831346736</v>
      </c>
      <c r="G47" s="197">
        <v>76.43920954763678</v>
      </c>
      <c r="H47" s="197">
        <v>23248.434796901813</v>
      </c>
      <c r="I47" s="197">
        <v>76.07612821183065</v>
      </c>
    </row>
    <row r="48" spans="1:9" ht="14.25">
      <c r="A48" s="210" t="s">
        <v>242</v>
      </c>
      <c r="B48" s="197">
        <v>4176</v>
      </c>
      <c r="C48" s="197">
        <v>19.11888044718295</v>
      </c>
      <c r="D48" s="197">
        <v>77702</v>
      </c>
      <c r="E48" s="197">
        <v>20.476544472885042</v>
      </c>
      <c r="F48" s="197">
        <v>662</v>
      </c>
      <c r="G48" s="197">
        <v>22.571987379832787</v>
      </c>
      <c r="H48" s="197">
        <v>7137</v>
      </c>
      <c r="I48" s="197">
        <v>23.354489529772213</v>
      </c>
    </row>
    <row r="49" spans="1:9" ht="14.25">
      <c r="A49" s="210" t="s">
        <v>243</v>
      </c>
      <c r="B49" s="197">
        <v>344</v>
      </c>
      <c r="C49" s="197">
        <v>1.5749269333886338</v>
      </c>
      <c r="D49" s="197">
        <v>2736</v>
      </c>
      <c r="E49" s="197">
        <v>0.7210087987157792</v>
      </c>
      <c r="F49" s="197">
        <v>29</v>
      </c>
      <c r="G49" s="197">
        <v>0.9888030725304394</v>
      </c>
      <c r="H49" s="197">
        <v>174</v>
      </c>
      <c r="I49" s="197">
        <v>0.5693822583971367</v>
      </c>
    </row>
    <row r="50" spans="1:9" s="73" customFormat="1" ht="15">
      <c r="A50" s="205" t="s">
        <v>252</v>
      </c>
      <c r="B50" s="206">
        <f>SUM(B47:B49)</f>
        <v>21842.283137532293</v>
      </c>
      <c r="C50" s="206">
        <v>100</v>
      </c>
      <c r="D50" s="206">
        <f>SUM(D47:D49)</f>
        <v>379468.3233926148</v>
      </c>
      <c r="E50" s="206">
        <v>100</v>
      </c>
      <c r="F50" s="206">
        <f>SUM(F47:F49)</f>
        <v>2932.8387831346736</v>
      </c>
      <c r="G50" s="206">
        <v>100</v>
      </c>
      <c r="H50" s="206">
        <f>SUM(H47:H49)</f>
        <v>30559.434796901813</v>
      </c>
      <c r="I50" s="206">
        <v>100</v>
      </c>
    </row>
    <row r="51" spans="1:9" s="73" customFormat="1" ht="15">
      <c r="A51" s="207" t="s">
        <v>386</v>
      </c>
      <c r="B51" s="208"/>
      <c r="C51" s="208"/>
      <c r="D51" s="208"/>
      <c r="E51" s="208"/>
      <c r="F51" s="208"/>
      <c r="G51" s="208"/>
      <c r="H51" s="208"/>
      <c r="I51" s="208"/>
    </row>
    <row r="52" spans="1:9" s="73" customFormat="1" ht="14.25">
      <c r="A52" s="42"/>
      <c r="B52" s="42"/>
      <c r="C52" s="42"/>
      <c r="D52" s="42"/>
      <c r="E52" s="42"/>
      <c r="F52" s="42"/>
      <c r="G52" s="42"/>
      <c r="H52" s="42"/>
      <c r="I52" s="42"/>
    </row>
    <row r="53" spans="1:9" s="73" customFormat="1" ht="17.25" customHeight="1">
      <c r="A53" s="115" t="s">
        <v>403</v>
      </c>
      <c r="B53" s="42"/>
      <c r="C53" s="42"/>
      <c r="D53" s="42"/>
      <c r="E53" s="42"/>
      <c r="F53" s="42"/>
      <c r="G53" s="42"/>
      <c r="H53" s="42"/>
      <c r="I53" s="42"/>
    </row>
    <row r="54" spans="1:9" ht="15" customHeight="1">
      <c r="A54" s="439"/>
      <c r="B54" s="434" t="s">
        <v>122</v>
      </c>
      <c r="C54" s="435"/>
      <c r="D54" s="434" t="s">
        <v>123</v>
      </c>
      <c r="E54" s="435"/>
      <c r="F54" s="434" t="s">
        <v>124</v>
      </c>
      <c r="G54" s="435"/>
      <c r="H54" s="434" t="s">
        <v>125</v>
      </c>
      <c r="I54" s="435"/>
    </row>
    <row r="55" spans="1:9" s="73" customFormat="1" ht="21.75" customHeight="1">
      <c r="A55" s="440"/>
      <c r="B55" s="436"/>
      <c r="C55" s="437"/>
      <c r="D55" s="436"/>
      <c r="E55" s="437"/>
      <c r="F55" s="436"/>
      <c r="G55" s="437"/>
      <c r="H55" s="436"/>
      <c r="I55" s="437"/>
    </row>
    <row r="56" spans="1:9" ht="28.5">
      <c r="A56" s="209"/>
      <c r="B56" s="196" t="s">
        <v>126</v>
      </c>
      <c r="C56" s="196" t="s">
        <v>248</v>
      </c>
      <c r="D56" s="196" t="s">
        <v>128</v>
      </c>
      <c r="E56" s="196" t="s">
        <v>248</v>
      </c>
      <c r="F56" s="196" t="s">
        <v>126</v>
      </c>
      <c r="G56" s="196" t="s">
        <v>248</v>
      </c>
      <c r="H56" s="196" t="s">
        <v>128</v>
      </c>
      <c r="I56" s="196" t="s">
        <v>248</v>
      </c>
    </row>
    <row r="57" spans="1:9" ht="14.25">
      <c r="A57" s="210" t="s">
        <v>241</v>
      </c>
      <c r="B57" s="197">
        <v>17819.284044777956</v>
      </c>
      <c r="C57" s="197">
        <v>82.3393104027843</v>
      </c>
      <c r="D57" s="197">
        <v>291882.6239747016</v>
      </c>
      <c r="E57" s="197">
        <v>80.34919841770117</v>
      </c>
      <c r="F57" s="197">
        <v>2311.819462729052</v>
      </c>
      <c r="G57" s="197">
        <v>79.33983187015392</v>
      </c>
      <c r="H57" s="197">
        <v>22424.63620327459</v>
      </c>
      <c r="I57" s="197">
        <v>77.77788275757892</v>
      </c>
    </row>
    <row r="58" spans="1:9" ht="14.25">
      <c r="A58" s="210" t="s">
        <v>242</v>
      </c>
      <c r="B58" s="197">
        <v>3594</v>
      </c>
      <c r="C58" s="197">
        <v>16.607147674618837</v>
      </c>
      <c r="D58" s="197">
        <v>70118</v>
      </c>
      <c r="E58" s="197">
        <v>19.302022908841195</v>
      </c>
      <c r="F58" s="197">
        <v>581</v>
      </c>
      <c r="G58" s="197">
        <v>19.939464590432852</v>
      </c>
      <c r="H58" s="197">
        <v>6299</v>
      </c>
      <c r="I58" s="197">
        <v>21.847528720151455</v>
      </c>
    </row>
    <row r="59" spans="1:9" ht="14.25">
      <c r="A59" s="210" t="s">
        <v>243</v>
      </c>
      <c r="B59" s="197">
        <v>228</v>
      </c>
      <c r="C59" s="197">
        <v>1.0535419225968545</v>
      </c>
      <c r="D59" s="197">
        <v>1267</v>
      </c>
      <c r="E59" s="197">
        <v>0.34877867345762564</v>
      </c>
      <c r="F59" s="197">
        <v>21</v>
      </c>
      <c r="G59" s="197">
        <v>0.7207035394132356</v>
      </c>
      <c r="H59" s="197">
        <v>108</v>
      </c>
      <c r="I59" s="197">
        <v>0.37458852226962325</v>
      </c>
    </row>
    <row r="60" spans="1:9" s="73" customFormat="1" ht="15">
      <c r="A60" s="205" t="s">
        <v>253</v>
      </c>
      <c r="B60" s="206">
        <f>SUM(B57:B59)</f>
        <v>21641.284044777956</v>
      </c>
      <c r="C60" s="206">
        <v>100</v>
      </c>
      <c r="D60" s="206">
        <f>SUM(D57:D59)</f>
        <v>363267.6239747016</v>
      </c>
      <c r="E60" s="206">
        <v>100</v>
      </c>
      <c r="F60" s="206">
        <f>SUM(F57:F59)</f>
        <v>2913.819462729052</v>
      </c>
      <c r="G60" s="206">
        <v>100</v>
      </c>
      <c r="H60" s="206">
        <f>SUM(H57:H59)</f>
        <v>28831.63620327459</v>
      </c>
      <c r="I60" s="206">
        <v>100</v>
      </c>
    </row>
    <row r="61" spans="1:9" s="73" customFormat="1" ht="15">
      <c r="A61" s="207" t="s">
        <v>386</v>
      </c>
      <c r="B61" s="208"/>
      <c r="C61" s="208"/>
      <c r="D61" s="208"/>
      <c r="E61" s="208"/>
      <c r="F61" s="208"/>
      <c r="G61" s="208"/>
      <c r="H61" s="208"/>
      <c r="I61" s="208"/>
    </row>
    <row r="62" spans="1:9" s="73" customFormat="1" ht="14.25">
      <c r="A62" s="215"/>
      <c r="B62" s="42"/>
      <c r="C62" s="42"/>
      <c r="D62" s="42"/>
      <c r="E62" s="42"/>
      <c r="F62" s="42"/>
      <c r="G62" s="42"/>
      <c r="H62" s="42"/>
      <c r="I62" s="42"/>
    </row>
    <row r="63" spans="1:9" s="73" customFormat="1" ht="18" customHeight="1">
      <c r="A63" s="115" t="s">
        <v>404</v>
      </c>
      <c r="B63" s="42"/>
      <c r="C63" s="42"/>
      <c r="D63" s="42"/>
      <c r="E63" s="42"/>
      <c r="F63" s="42"/>
      <c r="G63" s="42"/>
      <c r="H63" s="42"/>
      <c r="I63" s="42"/>
    </row>
    <row r="64" spans="1:9" ht="15" customHeight="1">
      <c r="A64" s="439"/>
      <c r="B64" s="434" t="s">
        <v>122</v>
      </c>
      <c r="C64" s="435"/>
      <c r="D64" s="434" t="s">
        <v>123</v>
      </c>
      <c r="E64" s="435"/>
      <c r="F64" s="434" t="s">
        <v>124</v>
      </c>
      <c r="G64" s="435"/>
      <c r="H64" s="434" t="s">
        <v>125</v>
      </c>
      <c r="I64" s="435"/>
    </row>
    <row r="65" spans="1:9" s="73" customFormat="1" ht="22.5" customHeight="1">
      <c r="A65" s="440"/>
      <c r="B65" s="436"/>
      <c r="C65" s="437"/>
      <c r="D65" s="436"/>
      <c r="E65" s="437"/>
      <c r="F65" s="436"/>
      <c r="G65" s="437"/>
      <c r="H65" s="436"/>
      <c r="I65" s="437"/>
    </row>
    <row r="66" spans="1:9" ht="28.5">
      <c r="A66" s="209"/>
      <c r="B66" s="196" t="s">
        <v>126</v>
      </c>
      <c r="C66" s="196" t="s">
        <v>248</v>
      </c>
      <c r="D66" s="196" t="s">
        <v>128</v>
      </c>
      <c r="E66" s="196" t="s">
        <v>248</v>
      </c>
      <c r="F66" s="196" t="s">
        <v>126</v>
      </c>
      <c r="G66" s="196" t="s">
        <v>248</v>
      </c>
      <c r="H66" s="196" t="s">
        <v>128</v>
      </c>
      <c r="I66" s="196" t="s">
        <v>248</v>
      </c>
    </row>
    <row r="67" spans="1:9" ht="14.25">
      <c r="A67" s="210" t="s">
        <v>241</v>
      </c>
      <c r="B67" s="197">
        <v>17010.730594169025</v>
      </c>
      <c r="C67" s="197">
        <v>80.69709675926529</v>
      </c>
      <c r="D67" s="197">
        <v>273557.0403207074</v>
      </c>
      <c r="E67" s="197">
        <v>78.81374978534456</v>
      </c>
      <c r="F67" s="197">
        <v>2139.0072229140724</v>
      </c>
      <c r="G67" s="197">
        <v>75.26396152930343</v>
      </c>
      <c r="H67" s="197">
        <v>20766.61390096057</v>
      </c>
      <c r="I67" s="197">
        <v>74.87885991028853</v>
      </c>
    </row>
    <row r="68" spans="1:9" ht="14.25">
      <c r="A68" s="210" t="s">
        <v>242</v>
      </c>
      <c r="B68" s="197">
        <v>3799</v>
      </c>
      <c r="C68" s="197">
        <v>18.022051956635828</v>
      </c>
      <c r="D68" s="197">
        <v>71673</v>
      </c>
      <c r="E68" s="197">
        <v>20.64950652245159</v>
      </c>
      <c r="F68" s="197">
        <v>658</v>
      </c>
      <c r="G68" s="197">
        <v>23.152650517380284</v>
      </c>
      <c r="H68" s="197">
        <v>6781</v>
      </c>
      <c r="I68" s="197">
        <v>24.45047379766521</v>
      </c>
    </row>
    <row r="69" spans="1:9" ht="14.25">
      <c r="A69" s="210" t="s">
        <v>243</v>
      </c>
      <c r="B69" s="197">
        <v>270</v>
      </c>
      <c r="C69" s="197">
        <v>1.2808512840988875</v>
      </c>
      <c r="D69" s="197">
        <v>1863</v>
      </c>
      <c r="E69" s="197">
        <v>0.5367436922038606</v>
      </c>
      <c r="F69" s="197">
        <v>45</v>
      </c>
      <c r="G69" s="197">
        <v>1.5833879533162807</v>
      </c>
      <c r="H69" s="197">
        <v>186</v>
      </c>
      <c r="I69" s="197">
        <v>0.6706662920462658</v>
      </c>
    </row>
    <row r="70" spans="1:9" s="73" customFormat="1" ht="15">
      <c r="A70" s="205" t="s">
        <v>254</v>
      </c>
      <c r="B70" s="206">
        <f>SUM(B67:B69)</f>
        <v>21079.730594169025</v>
      </c>
      <c r="C70" s="206">
        <v>100</v>
      </c>
      <c r="D70" s="206">
        <f>SUM(D67:D69)</f>
        <v>347093.0403207074</v>
      </c>
      <c r="E70" s="206">
        <v>100</v>
      </c>
      <c r="F70" s="206">
        <f>SUM(F67:F69)</f>
        <v>2842.0072229140724</v>
      </c>
      <c r="G70" s="206">
        <v>100</v>
      </c>
      <c r="H70" s="206">
        <f>SUM(H67:H69)</f>
        <v>27733.61390096057</v>
      </c>
      <c r="I70" s="206">
        <v>100</v>
      </c>
    </row>
    <row r="71" spans="1:9" s="73" customFormat="1" ht="14.25">
      <c r="A71" s="207" t="s">
        <v>386</v>
      </c>
      <c r="B71" s="38"/>
      <c r="C71" s="38"/>
      <c r="D71" s="38"/>
      <c r="E71" s="38"/>
      <c r="F71" s="38"/>
      <c r="G71" s="38"/>
      <c r="H71" s="38"/>
      <c r="I71" s="38"/>
    </row>
    <row r="72" spans="1:10" ht="14.25">
      <c r="A72" s="38"/>
      <c r="B72" s="216"/>
      <c r="C72" s="216"/>
      <c r="D72" s="216"/>
      <c r="E72" s="216"/>
      <c r="F72" s="216"/>
      <c r="G72" s="216"/>
      <c r="H72" s="216"/>
      <c r="I72" s="216"/>
      <c r="J72" s="87"/>
    </row>
    <row r="73" spans="1:10" ht="14.25">
      <c r="A73" s="42"/>
      <c r="B73" s="217"/>
      <c r="C73" s="217"/>
      <c r="D73" s="217"/>
      <c r="E73" s="217"/>
      <c r="F73" s="217"/>
      <c r="G73" s="217"/>
      <c r="H73" s="217"/>
      <c r="I73" s="217"/>
      <c r="J73" s="87"/>
    </row>
    <row r="74" spans="1:10" ht="14.25">
      <c r="A74" s="207"/>
      <c r="B74" s="218"/>
      <c r="C74" s="218"/>
      <c r="D74" s="218"/>
      <c r="E74" s="218"/>
      <c r="F74" s="218"/>
      <c r="G74" s="218"/>
      <c r="H74" s="218"/>
      <c r="I74" s="218"/>
      <c r="J74" s="91"/>
    </row>
    <row r="75" spans="1:10" ht="14.25">
      <c r="A75" s="219" t="s">
        <v>408</v>
      </c>
      <c r="B75" s="218"/>
      <c r="C75" s="218"/>
      <c r="D75" s="218"/>
      <c r="E75" s="218"/>
      <c r="F75" s="218"/>
      <c r="G75" s="218"/>
      <c r="H75" s="218"/>
      <c r="I75" s="218"/>
      <c r="J75" s="87"/>
    </row>
    <row r="76" spans="1:10" ht="14.25">
      <c r="A76" s="207"/>
      <c r="B76" s="218"/>
      <c r="C76" s="218"/>
      <c r="D76" s="218"/>
      <c r="E76" s="218"/>
      <c r="F76" s="218"/>
      <c r="G76" s="218"/>
      <c r="H76" s="218"/>
      <c r="I76" s="218"/>
      <c r="J76" s="83"/>
    </row>
    <row r="77" spans="1:9" ht="12">
      <c r="A77" s="92"/>
      <c r="B77" s="90"/>
      <c r="C77" s="90"/>
      <c r="D77" s="90"/>
      <c r="E77" s="90"/>
      <c r="F77" s="90"/>
      <c r="G77" s="90"/>
      <c r="H77" s="90"/>
      <c r="I77" s="90"/>
    </row>
    <row r="78" spans="1:9" ht="12">
      <c r="A78" s="92"/>
      <c r="B78" s="90"/>
      <c r="C78" s="90"/>
      <c r="D78" s="90"/>
      <c r="E78" s="90"/>
      <c r="F78" s="90"/>
      <c r="G78" s="90"/>
      <c r="H78" s="90"/>
      <c r="I78" s="90"/>
    </row>
    <row r="79" spans="1:9" ht="12">
      <c r="A79" s="92"/>
      <c r="B79" s="90"/>
      <c r="C79" s="90"/>
      <c r="D79" s="90"/>
      <c r="E79" s="90"/>
      <c r="F79" s="90"/>
      <c r="G79" s="90"/>
      <c r="H79" s="90"/>
      <c r="I79" s="90"/>
    </row>
    <row r="84" spans="11:12" ht="12">
      <c r="K84" s="93"/>
      <c r="L84" s="93"/>
    </row>
    <row r="85" spans="11:12" ht="12">
      <c r="K85" s="93"/>
      <c r="L85" s="93"/>
    </row>
    <row r="91" spans="10:16" ht="12">
      <c r="J91" s="83"/>
      <c r="K91" s="88"/>
      <c r="L91" s="88"/>
      <c r="M91" s="88"/>
      <c r="N91" s="88"/>
      <c r="O91" s="88"/>
      <c r="P91" s="88"/>
    </row>
    <row r="92" spans="10:16" ht="12">
      <c r="J92" s="89"/>
      <c r="K92" s="94"/>
      <c r="L92" s="94"/>
      <c r="M92" s="94"/>
      <c r="N92" s="94"/>
      <c r="O92" s="94"/>
      <c r="P92" s="94"/>
    </row>
    <row r="93" spans="10:16" ht="12">
      <c r="J93" s="89"/>
      <c r="K93" s="94"/>
      <c r="L93" s="94"/>
      <c r="M93" s="94"/>
      <c r="N93" s="94"/>
      <c r="O93" s="94"/>
      <c r="P93" s="94"/>
    </row>
    <row r="94" spans="10:16" ht="12">
      <c r="J94" s="89"/>
      <c r="K94" s="94"/>
      <c r="L94" s="94"/>
      <c r="M94" s="94"/>
      <c r="N94" s="94"/>
      <c r="O94" s="94"/>
      <c r="P94" s="94"/>
    </row>
  </sheetData>
  <sheetProtection/>
  <mergeCells count="35">
    <mergeCell ref="H44:I45"/>
    <mergeCell ref="A54:A55"/>
    <mergeCell ref="B54:C55"/>
    <mergeCell ref="D54:E55"/>
    <mergeCell ref="F54:G55"/>
    <mergeCell ref="H64:I65"/>
    <mergeCell ref="A64:A65"/>
    <mergeCell ref="B64:C65"/>
    <mergeCell ref="D64:E65"/>
    <mergeCell ref="F64:G65"/>
    <mergeCell ref="H24:I25"/>
    <mergeCell ref="H34:I35"/>
    <mergeCell ref="H54:I55"/>
    <mergeCell ref="A44:A45"/>
    <mergeCell ref="B44:C45"/>
    <mergeCell ref="F44:G45"/>
    <mergeCell ref="A24:A25"/>
    <mergeCell ref="B24:C25"/>
    <mergeCell ref="D24:E25"/>
    <mergeCell ref="F24:G25"/>
    <mergeCell ref="D44:E45"/>
    <mergeCell ref="A34:A35"/>
    <mergeCell ref="B34:C35"/>
    <mergeCell ref="D34:E35"/>
    <mergeCell ref="F34:G35"/>
    <mergeCell ref="H4:I5"/>
    <mergeCell ref="H14:I15"/>
    <mergeCell ref="A4:A5"/>
    <mergeCell ref="B4:C5"/>
    <mergeCell ref="A14:A15"/>
    <mergeCell ref="B14:C15"/>
    <mergeCell ref="D14:E15"/>
    <mergeCell ref="F14:G15"/>
    <mergeCell ref="D4:E5"/>
    <mergeCell ref="F4:G5"/>
  </mergeCells>
  <hyperlinks>
    <hyperlink ref="A75" location="Contents!A1" display="Return to contents page"/>
  </hyperlinks>
  <printOptions/>
  <pageMargins left="0.75" right="0.75" top="1" bottom="1" header="0.5" footer="0.5"/>
  <pageSetup horizontalDpi="600" verticalDpi="600" orientation="portrait" scale="70" r:id="rId1"/>
  <rowBreaks count="2" manualBreakCount="2">
    <brk id="42" max="8" man="1"/>
    <brk id="72" max="10" man="1"/>
  </rowBreaks>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1:I13"/>
  <sheetViews>
    <sheetView zoomScalePageLayoutView="0" workbookViewId="0" topLeftCell="A1">
      <selection activeCell="M8" sqref="M8"/>
    </sheetView>
  </sheetViews>
  <sheetFormatPr defaultColWidth="9.140625" defaultRowHeight="15"/>
  <cols>
    <col min="1" max="1" width="15.421875" style="0" customWidth="1"/>
    <col min="2" max="2" width="7.140625" style="0" customWidth="1"/>
    <col min="3" max="3" width="6.28125" style="28" customWidth="1"/>
    <col min="4" max="4" width="7.8515625" style="0" customWidth="1"/>
    <col min="5" max="5" width="5.28125" style="0" customWidth="1"/>
    <col min="6" max="6" width="6.8515625" style="0" customWidth="1"/>
    <col min="7" max="7" width="5.57421875" style="0" customWidth="1"/>
    <col min="8" max="8" width="7.8515625" style="0" customWidth="1"/>
    <col min="9" max="9" width="5.7109375" style="28" customWidth="1"/>
  </cols>
  <sheetData>
    <row r="1" spans="1:9" ht="15">
      <c r="A1" s="2" t="s">
        <v>135</v>
      </c>
      <c r="B1" s="3"/>
      <c r="C1" s="24"/>
      <c r="D1" s="3"/>
      <c r="E1" s="3"/>
      <c r="F1" s="3"/>
      <c r="G1" s="3"/>
      <c r="H1" s="3"/>
      <c r="I1" s="24"/>
    </row>
    <row r="2" spans="1:9" ht="15">
      <c r="A2" s="6"/>
      <c r="B2" s="4"/>
      <c r="C2" s="25"/>
      <c r="D2" s="4"/>
      <c r="E2" s="4"/>
      <c r="F2" s="4"/>
      <c r="G2" s="4"/>
      <c r="H2" s="4"/>
      <c r="I2" s="25"/>
    </row>
    <row r="3" spans="1:9" ht="15">
      <c r="A3" s="443" t="s">
        <v>136</v>
      </c>
      <c r="B3" s="441" t="s">
        <v>122</v>
      </c>
      <c r="C3" s="441"/>
      <c r="D3" s="441" t="s">
        <v>134</v>
      </c>
      <c r="E3" s="445"/>
      <c r="F3" s="441" t="s">
        <v>124</v>
      </c>
      <c r="G3" s="441"/>
      <c r="H3" s="441" t="s">
        <v>125</v>
      </c>
      <c r="I3" s="441"/>
    </row>
    <row r="4" spans="1:9" ht="15">
      <c r="A4" s="444"/>
      <c r="B4" s="442"/>
      <c r="C4" s="442"/>
      <c r="D4" s="446"/>
      <c r="E4" s="446"/>
      <c r="F4" s="442"/>
      <c r="G4" s="442"/>
      <c r="H4" s="442"/>
      <c r="I4" s="442"/>
    </row>
    <row r="5" spans="1:9" ht="15">
      <c r="A5" s="7"/>
      <c r="B5" s="8"/>
      <c r="C5" s="26"/>
      <c r="D5" s="8"/>
      <c r="E5" s="8"/>
      <c r="F5" s="8"/>
      <c r="G5" s="8"/>
      <c r="H5" s="8"/>
      <c r="I5" s="26"/>
    </row>
    <row r="6" spans="1:9" ht="15">
      <c r="A6" s="3"/>
      <c r="B6" s="9" t="s">
        <v>126</v>
      </c>
      <c r="C6" s="27" t="s">
        <v>127</v>
      </c>
      <c r="D6" s="9" t="s">
        <v>128</v>
      </c>
      <c r="E6" s="9" t="s">
        <v>127</v>
      </c>
      <c r="F6" s="9" t="s">
        <v>126</v>
      </c>
      <c r="G6" s="9" t="s">
        <v>127</v>
      </c>
      <c r="H6" s="9" t="s">
        <v>133</v>
      </c>
      <c r="I6" s="27" t="s">
        <v>127</v>
      </c>
    </row>
    <row r="7" spans="1:9" ht="15">
      <c r="A7" s="5" t="s">
        <v>137</v>
      </c>
      <c r="B7" s="10">
        <v>7264</v>
      </c>
      <c r="C7" s="12">
        <f>(B7/$B$10)*100</f>
        <v>60.18725660783827</v>
      </c>
      <c r="D7" s="10">
        <v>66478</v>
      </c>
      <c r="E7" s="12">
        <f>(D7/$D$10)*100</f>
        <v>44.82549358075305</v>
      </c>
      <c r="F7" s="10">
        <v>653</v>
      </c>
      <c r="G7" s="11">
        <f>(F7/$F$10)*100</f>
        <v>41.32911392405063</v>
      </c>
      <c r="H7" s="10">
        <v>3801</v>
      </c>
      <c r="I7" s="12">
        <f>(H7/$H$10)*100</f>
        <v>30.056934999209233</v>
      </c>
    </row>
    <row r="8" spans="1:9" ht="15">
      <c r="A8" s="5" t="s">
        <v>138</v>
      </c>
      <c r="B8" s="10">
        <v>4804</v>
      </c>
      <c r="C8" s="12">
        <f>(B8/$B$10)*100</f>
        <v>39.804457701549424</v>
      </c>
      <c r="D8" s="10">
        <v>81826</v>
      </c>
      <c r="E8" s="12">
        <f>(D8/$D$10)*100</f>
        <v>55.17450641924695</v>
      </c>
      <c r="F8" s="10">
        <v>927</v>
      </c>
      <c r="G8" s="11">
        <f>(F8/$F$10)*100</f>
        <v>58.67088607594937</v>
      </c>
      <c r="H8" s="10">
        <v>8845</v>
      </c>
      <c r="I8" s="12">
        <f>(H8/$H$10)*100</f>
        <v>69.94306500079077</v>
      </c>
    </row>
    <row r="9" spans="1:9" ht="15">
      <c r="A9" s="5"/>
      <c r="B9" s="11"/>
      <c r="C9" s="12"/>
      <c r="D9" s="11"/>
      <c r="E9" s="11"/>
      <c r="F9" s="11"/>
      <c r="G9" s="11"/>
      <c r="H9" s="11"/>
      <c r="I9" s="12"/>
    </row>
    <row r="10" spans="1:9" ht="15">
      <c r="A10" s="13" t="s">
        <v>132</v>
      </c>
      <c r="B10" s="14">
        <v>12069</v>
      </c>
      <c r="C10" s="15">
        <f aca="true" t="shared" si="0" ref="C10:I10">SUM(C7:C8)</f>
        <v>99.9917143093877</v>
      </c>
      <c r="D10" s="14">
        <f t="shared" si="0"/>
        <v>148304</v>
      </c>
      <c r="E10" s="15">
        <f t="shared" si="0"/>
        <v>100</v>
      </c>
      <c r="F10" s="14">
        <f t="shared" si="0"/>
        <v>1580</v>
      </c>
      <c r="G10" s="15">
        <f t="shared" si="0"/>
        <v>100</v>
      </c>
      <c r="H10" s="14">
        <f t="shared" si="0"/>
        <v>12646</v>
      </c>
      <c r="I10" s="15">
        <f t="shared" si="0"/>
        <v>100</v>
      </c>
    </row>
    <row r="11" spans="1:9" ht="15">
      <c r="A11" s="4"/>
      <c r="B11" s="4"/>
      <c r="C11" s="25"/>
      <c r="D11" s="4"/>
      <c r="E11" s="4"/>
      <c r="F11" s="4"/>
      <c r="G11" s="4"/>
      <c r="H11" s="4"/>
      <c r="I11" s="25"/>
    </row>
    <row r="13" ht="15">
      <c r="A13" t="s">
        <v>228</v>
      </c>
    </row>
  </sheetData>
  <sheetProtection/>
  <mergeCells count="5">
    <mergeCell ref="H3:I4"/>
    <mergeCell ref="A3:A4"/>
    <mergeCell ref="B3:C4"/>
    <mergeCell ref="D3:E4"/>
    <mergeCell ref="F3:G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Statistics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rossa</dc:creator>
  <cp:keywords/>
  <dc:description/>
  <cp:lastModifiedBy>Noel O'Hara</cp:lastModifiedBy>
  <cp:lastPrinted>2013-03-14T13:20:26Z</cp:lastPrinted>
  <dcterms:created xsi:type="dcterms:W3CDTF">2009-08-21T14:23:43Z</dcterms:created>
  <dcterms:modified xsi:type="dcterms:W3CDTF">2013-03-20T10:33:32Z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