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215" windowHeight="11655" activeTab="0"/>
  </bookViews>
  <sheets>
    <sheet name="ELCQ2021Q3TBL8D" sheetId="1" r:id="rId1"/>
  </sheets>
  <definedNames>
    <definedName name="_xlnm.Print_Area" localSheetId="0">'ELCQ2021Q3TBL8D'!$A$1:$L$17</definedName>
    <definedName name="tbl8ddata">'ELCQ2021Q3TBL8D'!$A$49:$J$61</definedName>
  </definedNames>
  <calcPr fullCalcOnLoad="1"/>
</workbook>
</file>

<file path=xl/sharedStrings.xml><?xml version="1.0" encoding="utf-8"?>
<sst xmlns="http://schemas.openxmlformats.org/spreadsheetml/2006/main" count="51" uniqueCount="39">
  <si>
    <t>Table 8d Average hourly earnings excluding irregular earnings by public sector sub-sector and quarter¹</t>
  </si>
  <si>
    <t>Public sector sub-sector</t>
  </si>
  <si>
    <t>Quarterly change</t>
  </si>
  <si>
    <t>Annual change</t>
  </si>
  <si>
    <t>€</t>
  </si>
  <si>
    <t>%</t>
  </si>
  <si>
    <t>Civil service</t>
  </si>
  <si>
    <t>Defence</t>
  </si>
  <si>
    <t>Garda Siochana</t>
  </si>
  <si>
    <t>Education</t>
  </si>
  <si>
    <t>Regional bodies</t>
  </si>
  <si>
    <t>Health</t>
  </si>
  <si>
    <t>Semi-state</t>
  </si>
  <si>
    <t xml:space="preserve">Total public sector </t>
  </si>
  <si>
    <t>Total public sector excluding semi-state bodies</t>
  </si>
  <si>
    <t>Semi-state by sub-sector</t>
  </si>
  <si>
    <t>Non Commercial Semi-state bodies</t>
  </si>
  <si>
    <t>Commercial Semi-state bodies</t>
  </si>
  <si>
    <t>¹ To calculate average hourly irregular earnings subtract values in Table 8d from Table 8b.</t>
  </si>
  <si>
    <t>* Preliminary Estimates</t>
  </si>
  <si>
    <t>Group</t>
  </si>
  <si>
    <t>Q316</t>
  </si>
  <si>
    <t>Q317</t>
  </si>
  <si>
    <t>Q318</t>
  </si>
  <si>
    <t>Q319</t>
  </si>
  <si>
    <t>Q320</t>
  </si>
  <si>
    <t>Q221</t>
  </si>
  <si>
    <t>Q321</t>
  </si>
  <si>
    <t>Q314</t>
  </si>
  <si>
    <t>Q315</t>
  </si>
  <si>
    <t>Civil Service</t>
  </si>
  <si>
    <t>Gardai</t>
  </si>
  <si>
    <t>Regional Bodies</t>
  </si>
  <si>
    <t>Semi State</t>
  </si>
  <si>
    <t>Comm Semi State</t>
  </si>
  <si>
    <t>Non Comm Semi State</t>
  </si>
  <si>
    <t>Total Public Sector</t>
  </si>
  <si>
    <t>Public Sector ex Sem</t>
  </si>
  <si>
    <t>Private Sector</t>
  </si>
</sst>
</file>

<file path=xl/styles.xml><?xml version="1.0" encoding="utf-8"?>
<styleSheet xmlns="http://schemas.openxmlformats.org/spreadsheetml/2006/main">
  <numFmts count="1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\+0.0;\-0.0"/>
    <numFmt numFmtId="165" formatCode="\+0.00;\-0.00"/>
    <numFmt numFmtId="166" formatCode="#,##0.00_ ;[Red]\-#,##0.00\ "/>
    <numFmt numFmtId="167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Border="0">
      <alignment horizontal="left" vertical="top" wrapText="1"/>
      <protection/>
    </xf>
    <xf numFmtId="0" fontId="4" fillId="0" borderId="0" applyBorder="0">
      <alignment horizontal="left" vertical="top" wrapText="1"/>
      <protection/>
    </xf>
    <xf numFmtId="0" fontId="4" fillId="0" borderId="0" applyBorder="0">
      <alignment horizontal="left" vertical="top" wrapText="1"/>
      <protection/>
    </xf>
    <xf numFmtId="0" fontId="4" fillId="0" borderId="0" applyFont="0" applyBorder="0" applyAlignment="0">
      <protection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3" fillId="0" borderId="10" xfId="0" applyNumberFormat="1" applyFont="1" applyFill="1" applyBorder="1" applyAlignment="1" applyProtection="1">
      <alignment horizontal="right" vertical="center"/>
      <protection hidden="1"/>
    </xf>
    <xf numFmtId="0" fontId="2" fillId="0" borderId="10" xfId="0" applyNumberFormat="1" applyFont="1" applyFill="1" applyBorder="1" applyAlignment="1" applyProtection="1">
      <alignment horizontal="right" vertical="center"/>
      <protection hidden="1"/>
    </xf>
    <xf numFmtId="49" fontId="2" fillId="0" borderId="10" xfId="0" applyNumberFormat="1" applyFont="1" applyFill="1" applyBorder="1" applyAlignment="1" applyProtection="1">
      <alignment horizontal="right" vertical="center"/>
      <protection hidden="1"/>
    </xf>
    <xf numFmtId="0" fontId="38" fillId="0" borderId="10" xfId="0" applyFont="1" applyFill="1" applyBorder="1" applyAlignment="1" applyProtection="1">
      <alignment horizontal="right" vertical="center"/>
      <protection hidden="1"/>
    </xf>
    <xf numFmtId="4" fontId="2" fillId="0" borderId="0" xfId="0" applyNumberFormat="1" applyFont="1" applyFill="1" applyBorder="1" applyAlignment="1" applyProtection="1">
      <alignment horizontal="right" vertical="center" wrapText="1"/>
      <protection hidden="1"/>
    </xf>
    <xf numFmtId="4" fontId="2" fillId="0" borderId="0" xfId="0" applyNumberFormat="1" applyFont="1" applyFill="1" applyBorder="1" applyAlignment="1" applyProtection="1">
      <alignment horizontal="right" vertical="center"/>
      <protection hidden="1"/>
    </xf>
    <xf numFmtId="164" fontId="3" fillId="0" borderId="0" xfId="0" applyNumberFormat="1" applyFont="1" applyFill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4" fontId="2" fillId="0" borderId="11" xfId="0" applyNumberFormat="1" applyFont="1" applyFill="1" applyBorder="1" applyAlignment="1" applyProtection="1">
      <alignment horizontal="left" vertical="center" wrapText="1"/>
      <protection hidden="1"/>
    </xf>
    <xf numFmtId="0" fontId="3" fillId="0" borderId="12" xfId="0" applyFont="1" applyFill="1" applyBorder="1" applyAlignment="1" applyProtection="1">
      <alignment horizontal="right" vertical="center"/>
      <protection hidden="1"/>
    </xf>
    <xf numFmtId="4" fontId="2" fillId="0" borderId="12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vertical="center"/>
      <protection hidden="1"/>
    </xf>
    <xf numFmtId="4" fontId="4" fillId="0" borderId="0" xfId="0" applyNumberFormat="1" applyFont="1" applyFill="1" applyBorder="1" applyAlignment="1" applyProtection="1">
      <alignment horizontal="right" vertical="center"/>
      <protection hidden="1"/>
    </xf>
    <xf numFmtId="4" fontId="39" fillId="0" borderId="0" xfId="0" applyNumberFormat="1" applyFont="1" applyFill="1" applyBorder="1" applyAlignment="1" applyProtection="1">
      <alignment horizontal="right" vertical="center"/>
      <protection hidden="1"/>
    </xf>
    <xf numFmtId="4" fontId="4" fillId="0" borderId="0" xfId="0" applyNumberFormat="1" applyFont="1" applyFill="1" applyAlignment="1" applyProtection="1">
      <alignment horizontal="right" vertical="center"/>
      <protection hidden="1"/>
    </xf>
    <xf numFmtId="4" fontId="4" fillId="0" borderId="0" xfId="0" applyNumberFormat="1" applyFont="1" applyFill="1" applyAlignment="1" applyProtection="1">
      <alignment vertical="center"/>
      <protection hidden="1"/>
    </xf>
    <xf numFmtId="4" fontId="2" fillId="0" borderId="0" xfId="0" applyNumberFormat="1" applyFont="1" applyFill="1" applyAlignment="1" applyProtection="1">
      <alignment horizontal="left" vertical="center" wrapText="1"/>
      <protection hidden="1"/>
    </xf>
    <xf numFmtId="4" fontId="2" fillId="0" borderId="0" xfId="0" applyNumberFormat="1" applyFont="1" applyFill="1" applyAlignment="1" applyProtection="1">
      <alignment horizontal="right" vertical="center"/>
      <protection hidden="1"/>
    </xf>
    <xf numFmtId="4" fontId="2" fillId="0" borderId="0" xfId="0" applyNumberFormat="1" applyFont="1" applyFill="1" applyBorder="1" applyAlignment="1" applyProtection="1">
      <alignment vertical="center" wrapText="1"/>
      <protection hidden="1"/>
    </xf>
    <xf numFmtId="4" fontId="38" fillId="0" borderId="0" xfId="0" applyNumberFormat="1" applyFont="1" applyFill="1" applyBorder="1" applyAlignment="1" applyProtection="1">
      <alignment horizontal="right" vertical="center"/>
      <protection hidden="1"/>
    </xf>
    <xf numFmtId="0" fontId="39" fillId="0" borderId="0" xfId="0" applyFont="1" applyFill="1" applyAlignment="1">
      <alignment vertical="center"/>
    </xf>
    <xf numFmtId="4" fontId="2" fillId="0" borderId="11" xfId="0" applyNumberFormat="1" applyFont="1" applyFill="1" applyBorder="1" applyAlignment="1" applyProtection="1">
      <alignment horizontal="right" vertical="center"/>
      <protection hidden="1"/>
    </xf>
    <xf numFmtId="4" fontId="2" fillId="0" borderId="0" xfId="0" applyNumberFormat="1" applyFont="1" applyFill="1" applyAlignment="1" applyProtection="1">
      <alignment horizontal="right" vertical="center" wrapText="1"/>
      <protection hidden="1"/>
    </xf>
    <xf numFmtId="4" fontId="4" fillId="0" borderId="0" xfId="0" applyNumberFormat="1" applyFont="1" applyFill="1" applyAlignment="1" applyProtection="1">
      <alignment horizontal="left" vertical="center"/>
      <protection hidden="1"/>
    </xf>
    <xf numFmtId="4" fontId="4" fillId="0" borderId="0" xfId="0" applyNumberFormat="1" applyFont="1" applyFill="1" applyBorder="1" applyAlignment="1" applyProtection="1">
      <alignment horizontal="left" vertical="center"/>
      <protection hidden="1"/>
    </xf>
    <xf numFmtId="4" fontId="4" fillId="0" borderId="11" xfId="0" applyNumberFormat="1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Border="1" applyAlignment="1">
      <alignment vertical="center"/>
    </xf>
    <xf numFmtId="4" fontId="38" fillId="0" borderId="11" xfId="0" applyNumberFormat="1" applyFont="1" applyFill="1" applyBorder="1" applyAlignment="1" applyProtection="1">
      <alignment horizontal="right" vertical="center"/>
      <protection hidden="1"/>
    </xf>
    <xf numFmtId="166" fontId="4" fillId="0" borderId="0" xfId="0" applyNumberFormat="1" applyFont="1" applyFill="1" applyBorder="1" applyAlignment="1" applyProtection="1">
      <alignment horizontal="right" vertical="center"/>
      <protection hidden="1"/>
    </xf>
    <xf numFmtId="166" fontId="39" fillId="0" borderId="0" xfId="0" applyNumberFormat="1" applyFont="1" applyFill="1" applyBorder="1" applyAlignment="1" applyProtection="1">
      <alignment horizontal="right" vertical="center"/>
      <protection hidden="1"/>
    </xf>
    <xf numFmtId="2" fontId="5" fillId="0" borderId="0" xfId="0" applyNumberFormat="1" applyFont="1" applyFill="1" applyBorder="1" applyAlignment="1" applyProtection="1">
      <alignment horizontal="right" vertical="center"/>
      <protection hidden="1"/>
    </xf>
    <xf numFmtId="2" fontId="4" fillId="0" borderId="0" xfId="0" applyNumberFormat="1" applyFont="1" applyFill="1" applyBorder="1" applyAlignment="1" applyProtection="1">
      <alignment horizontal="right" vertical="center"/>
      <protection hidden="1"/>
    </xf>
    <xf numFmtId="165" fontId="4" fillId="0" borderId="0" xfId="0" applyNumberFormat="1" applyFont="1" applyFill="1" applyBorder="1" applyAlignment="1" applyProtection="1">
      <alignment vertical="center"/>
      <protection hidden="1"/>
    </xf>
    <xf numFmtId="164" fontId="5" fillId="0" borderId="0" xfId="0" applyNumberFormat="1" applyFont="1" applyFill="1" applyBorder="1" applyAlignment="1" applyProtection="1">
      <alignment vertical="center"/>
      <protection hidden="1"/>
    </xf>
    <xf numFmtId="4" fontId="4" fillId="0" borderId="11" xfId="0" applyNumberFormat="1" applyFont="1" applyFill="1" applyBorder="1" applyAlignment="1" applyProtection="1">
      <alignment horizontal="right" vertical="center"/>
      <protection hidden="1"/>
    </xf>
    <xf numFmtId="4" fontId="39" fillId="0" borderId="11" xfId="0" applyNumberFormat="1" applyFont="1" applyFill="1" applyBorder="1" applyAlignment="1" applyProtection="1">
      <alignment horizontal="right" vertical="center"/>
      <protection hidden="1"/>
    </xf>
    <xf numFmtId="167" fontId="5" fillId="0" borderId="0" xfId="0" applyNumberFormat="1" applyFont="1" applyFill="1" applyAlignment="1" applyProtection="1">
      <alignment horizontal="right" vertical="center"/>
      <protection hidden="1"/>
    </xf>
    <xf numFmtId="167" fontId="3" fillId="0" borderId="0" xfId="0" applyNumberFormat="1" applyFont="1" applyFill="1" applyAlignment="1" applyProtection="1">
      <alignment horizontal="right" vertical="center"/>
      <protection hidden="1"/>
    </xf>
    <xf numFmtId="167" fontId="5" fillId="0" borderId="12" xfId="0" applyNumberFormat="1" applyFont="1" applyFill="1" applyBorder="1" applyAlignment="1" applyProtection="1">
      <alignment horizontal="right" vertical="center"/>
      <protection hidden="1"/>
    </xf>
    <xf numFmtId="167" fontId="5" fillId="0" borderId="11" xfId="0" applyNumberFormat="1" applyFont="1" applyFill="1" applyBorder="1" applyAlignment="1" applyProtection="1">
      <alignment horizontal="right" vertical="center"/>
      <protection hidden="1"/>
    </xf>
    <xf numFmtId="2" fontId="4" fillId="0" borderId="0" xfId="0" applyNumberFormat="1" applyFont="1" applyFill="1" applyAlignment="1" applyProtection="1">
      <alignment horizontal="right" vertical="center"/>
      <protection hidden="1"/>
    </xf>
    <xf numFmtId="2" fontId="2" fillId="0" borderId="0" xfId="0" applyNumberFormat="1" applyFont="1" applyFill="1" applyAlignment="1" applyProtection="1">
      <alignment horizontal="right" vertical="center"/>
      <protection hidden="1"/>
    </xf>
    <xf numFmtId="2" fontId="4" fillId="0" borderId="12" xfId="0" applyNumberFormat="1" applyFont="1" applyFill="1" applyBorder="1" applyAlignment="1" applyProtection="1">
      <alignment horizontal="right" vertical="center"/>
      <protection hidden="1"/>
    </xf>
    <xf numFmtId="2" fontId="4" fillId="0" borderId="11" xfId="0" applyNumberFormat="1" applyFont="1" applyFill="1" applyBorder="1" applyAlignment="1" applyProtection="1">
      <alignment horizontal="right" vertical="center"/>
      <protection hidden="1"/>
    </xf>
    <xf numFmtId="0" fontId="2" fillId="0" borderId="12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3" fillId="0" borderId="12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left" vertical="center" wrapText="1"/>
      <protection hidden="1"/>
    </xf>
    <xf numFmtId="4" fontId="2" fillId="0" borderId="11" xfId="0" applyNumberFormat="1" applyFont="1" applyFill="1" applyBorder="1" applyAlignment="1" applyProtection="1">
      <alignment horizontal="left" vertical="center" wrapText="1"/>
      <protection hidden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Style 1" xfId="60"/>
    <cellStyle name="Style 2" xfId="61"/>
    <cellStyle name="Style 3" xfId="62"/>
    <cellStyle name="Style 4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SheetLayoutView="91" zoomScalePageLayoutView="0" workbookViewId="0" topLeftCell="A1">
      <selection activeCell="A1" sqref="A1:L1"/>
    </sheetView>
  </sheetViews>
  <sheetFormatPr defaultColWidth="9.140625" defaultRowHeight="15" customHeight="1"/>
  <cols>
    <col min="1" max="1" width="30.7109375" style="12" customWidth="1"/>
    <col min="2" max="12" width="10.7109375" style="12" customWidth="1"/>
    <col min="13" max="16384" width="9.140625" style="12" customWidth="1"/>
  </cols>
  <sheetData>
    <row r="1" spans="1:12" ht="1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5" customHeight="1">
      <c r="A2" s="46" t="s">
        <v>1</v>
      </c>
      <c r="B2" s="1" t="str">
        <f>20&amp;RIGHT(B49,2)</f>
        <v>2016</v>
      </c>
      <c r="C2" s="1" t="str">
        <f aca="true" t="shared" si="0" ref="C2:H2">20&amp;RIGHT(C49,2)</f>
        <v>2017</v>
      </c>
      <c r="D2" s="1" t="str">
        <f t="shared" si="0"/>
        <v>2018</v>
      </c>
      <c r="E2" s="1" t="str">
        <f t="shared" si="0"/>
        <v>2019</v>
      </c>
      <c r="F2" s="2" t="str">
        <f t="shared" si="0"/>
        <v>2020</v>
      </c>
      <c r="G2" s="3" t="str">
        <f t="shared" si="0"/>
        <v>2021</v>
      </c>
      <c r="H2" s="4" t="str">
        <f t="shared" si="0"/>
        <v>2021</v>
      </c>
      <c r="I2" s="48" t="s">
        <v>2</v>
      </c>
      <c r="J2" s="48"/>
      <c r="K2" s="48" t="s">
        <v>3</v>
      </c>
      <c r="L2" s="48"/>
    </row>
    <row r="3" spans="1:12" ht="15" customHeight="1">
      <c r="A3" s="47"/>
      <c r="B3" s="10" t="str">
        <f aca="true" t="shared" si="1" ref="B3:G3">LEFT(B49,2)</f>
        <v>Q3</v>
      </c>
      <c r="C3" s="10" t="str">
        <f t="shared" si="1"/>
        <v>Q3</v>
      </c>
      <c r="D3" s="10" t="str">
        <f t="shared" si="1"/>
        <v>Q3</v>
      </c>
      <c r="E3" s="11" t="str">
        <f t="shared" si="1"/>
        <v>Q3</v>
      </c>
      <c r="F3" s="11" t="str">
        <f t="shared" si="1"/>
        <v>Q3</v>
      </c>
      <c r="G3" s="11" t="str">
        <f t="shared" si="1"/>
        <v>Q2</v>
      </c>
      <c r="H3" s="11" t="str">
        <f>LEFT(H49,2)&amp;"*"</f>
        <v>Q3*</v>
      </c>
      <c r="I3" s="49"/>
      <c r="J3" s="49"/>
      <c r="K3" s="49"/>
      <c r="L3" s="49"/>
    </row>
    <row r="4" spans="1:12" ht="15" customHeight="1">
      <c r="A4" s="8"/>
      <c r="B4" s="5" t="s">
        <v>4</v>
      </c>
      <c r="C4" s="5" t="s">
        <v>4</v>
      </c>
      <c r="D4" s="5" t="s">
        <v>4</v>
      </c>
      <c r="E4" s="5" t="s">
        <v>4</v>
      </c>
      <c r="F4" s="6" t="s">
        <v>4</v>
      </c>
      <c r="G4" s="6" t="s">
        <v>4</v>
      </c>
      <c r="H4" s="6" t="s">
        <v>4</v>
      </c>
      <c r="I4" s="6" t="s">
        <v>4</v>
      </c>
      <c r="J4" s="7" t="s">
        <v>5</v>
      </c>
      <c r="K4" s="6" t="s">
        <v>4</v>
      </c>
      <c r="L4" s="7" t="s">
        <v>5</v>
      </c>
    </row>
    <row r="5" spans="1:12" ht="15" customHeight="1">
      <c r="A5" s="13" t="s">
        <v>6</v>
      </c>
      <c r="B5" s="14">
        <f>IF(B50="","",B50)</f>
        <v>24.19</v>
      </c>
      <c r="C5" s="14">
        <f aca="true" t="shared" si="2" ref="C5:H5">IF(C50="","",C50)</f>
        <v>24.48</v>
      </c>
      <c r="D5" s="14">
        <f t="shared" si="2"/>
        <v>24.49</v>
      </c>
      <c r="E5" s="15">
        <f t="shared" si="2"/>
        <v>24.67</v>
      </c>
      <c r="F5" s="15">
        <f t="shared" si="2"/>
        <v>24.74</v>
      </c>
      <c r="G5" s="15">
        <f t="shared" si="2"/>
        <v>27.48</v>
      </c>
      <c r="H5" s="16">
        <f t="shared" si="2"/>
        <v>27.25</v>
      </c>
      <c r="I5" s="42">
        <f aca="true" t="shared" si="3" ref="I5:I13">IF(OR(ROUND((H5-G5),2)&gt;0,ROUND((H5-G5),2)&lt;0),ROUND((H5-G5),2),"-")</f>
        <v>-0.23</v>
      </c>
      <c r="J5" s="38">
        <f aca="true" t="shared" si="4" ref="J5:J13">IF(I5="-","-",ROUND((I5/G5)*100,1))</f>
        <v>-0.8</v>
      </c>
      <c r="K5" s="42">
        <f aca="true" t="shared" si="5" ref="K5:K13">IF(OR(ROUND((H5-F5),2)&gt;0,ROUND((H5-F5),2)&lt;0),ROUND((H5-F5),2),"-")</f>
        <v>2.51</v>
      </c>
      <c r="L5" s="38">
        <f aca="true" t="shared" si="6" ref="L5:L13">IF(K5="-","-",ROUND((K5/F5)*100,1))</f>
        <v>10.1</v>
      </c>
    </row>
    <row r="6" spans="1:12" ht="15" customHeight="1">
      <c r="A6" s="13" t="s">
        <v>7</v>
      </c>
      <c r="B6" s="14">
        <f aca="true" t="shared" si="7" ref="B6:H11">IF(B51="","",B51)</f>
        <v>21.93</v>
      </c>
      <c r="C6" s="14">
        <f t="shared" si="7"/>
        <v>22.85</v>
      </c>
      <c r="D6" s="14">
        <f t="shared" si="7"/>
        <v>23.38</v>
      </c>
      <c r="E6" s="15">
        <f t="shared" si="7"/>
        <v>23.87</v>
      </c>
      <c r="F6" s="15">
        <f t="shared" si="7"/>
        <v>24.62</v>
      </c>
      <c r="G6" s="15">
        <f t="shared" si="7"/>
        <v>26.14</v>
      </c>
      <c r="H6" s="16">
        <f t="shared" si="7"/>
        <v>26.43</v>
      </c>
      <c r="I6" s="42">
        <f t="shared" si="3"/>
        <v>0.29</v>
      </c>
      <c r="J6" s="38">
        <f t="shared" si="4"/>
        <v>1.1</v>
      </c>
      <c r="K6" s="42">
        <f t="shared" si="5"/>
        <v>1.81</v>
      </c>
      <c r="L6" s="38">
        <f t="shared" si="6"/>
        <v>7.4</v>
      </c>
    </row>
    <row r="7" spans="1:12" ht="15" customHeight="1">
      <c r="A7" s="13" t="s">
        <v>8</v>
      </c>
      <c r="B7" s="14">
        <f t="shared" si="7"/>
        <v>24.97</v>
      </c>
      <c r="C7" s="14">
        <f t="shared" si="7"/>
        <v>25.58</v>
      </c>
      <c r="D7" s="14">
        <f t="shared" si="7"/>
        <v>25.85</v>
      </c>
      <c r="E7" s="15">
        <f t="shared" si="7"/>
        <v>26.1</v>
      </c>
      <c r="F7" s="15">
        <f t="shared" si="7"/>
        <v>26.05</v>
      </c>
      <c r="G7" s="15">
        <f t="shared" si="7"/>
        <v>27.93</v>
      </c>
      <c r="H7" s="16">
        <f t="shared" si="7"/>
        <v>27.6</v>
      </c>
      <c r="I7" s="42">
        <f t="shared" si="3"/>
        <v>-0.33</v>
      </c>
      <c r="J7" s="38">
        <f t="shared" si="4"/>
        <v>-1.2</v>
      </c>
      <c r="K7" s="42">
        <f t="shared" si="5"/>
        <v>1.55</v>
      </c>
      <c r="L7" s="38">
        <f t="shared" si="6"/>
        <v>6</v>
      </c>
    </row>
    <row r="8" spans="1:12" ht="15" customHeight="1">
      <c r="A8" s="13" t="s">
        <v>9</v>
      </c>
      <c r="B8" s="14">
        <f t="shared" si="7"/>
        <v>37.57</v>
      </c>
      <c r="C8" s="14">
        <f t="shared" si="7"/>
        <v>39.11</v>
      </c>
      <c r="D8" s="14">
        <f t="shared" si="7"/>
        <v>40.2</v>
      </c>
      <c r="E8" s="15">
        <f t="shared" si="7"/>
        <v>40.74</v>
      </c>
      <c r="F8" s="15">
        <f t="shared" si="7"/>
        <v>41.88</v>
      </c>
      <c r="G8" s="15">
        <f t="shared" si="7"/>
        <v>42.4</v>
      </c>
      <c r="H8" s="16">
        <f t="shared" si="7"/>
        <v>43.36</v>
      </c>
      <c r="I8" s="42">
        <f t="shared" si="3"/>
        <v>0.96</v>
      </c>
      <c r="J8" s="38">
        <f t="shared" si="4"/>
        <v>2.3</v>
      </c>
      <c r="K8" s="42">
        <f t="shared" si="5"/>
        <v>1.48</v>
      </c>
      <c r="L8" s="38">
        <f t="shared" si="6"/>
        <v>3.5</v>
      </c>
    </row>
    <row r="9" spans="1:12" ht="15" customHeight="1">
      <c r="A9" s="13" t="s">
        <v>10</v>
      </c>
      <c r="B9" s="14">
        <f t="shared" si="7"/>
        <v>22.37</v>
      </c>
      <c r="C9" s="14">
        <f t="shared" si="7"/>
        <v>22.27</v>
      </c>
      <c r="D9" s="14">
        <f t="shared" si="7"/>
        <v>22.58</v>
      </c>
      <c r="E9" s="15">
        <f t="shared" si="7"/>
        <v>22.65</v>
      </c>
      <c r="F9" s="15">
        <f t="shared" si="7"/>
        <v>23.19</v>
      </c>
      <c r="G9" s="15">
        <f t="shared" si="7"/>
        <v>23.9</v>
      </c>
      <c r="H9" s="16">
        <f t="shared" si="7"/>
        <v>23.79</v>
      </c>
      <c r="I9" s="42">
        <f t="shared" si="3"/>
        <v>-0.11</v>
      </c>
      <c r="J9" s="38">
        <f t="shared" si="4"/>
        <v>-0.5</v>
      </c>
      <c r="K9" s="42">
        <f t="shared" si="5"/>
        <v>0.6</v>
      </c>
      <c r="L9" s="38">
        <f t="shared" si="6"/>
        <v>2.6</v>
      </c>
    </row>
    <row r="10" spans="1:12" ht="15" customHeight="1">
      <c r="A10" s="13" t="s">
        <v>11</v>
      </c>
      <c r="B10" s="14">
        <f t="shared" si="7"/>
        <v>23.68</v>
      </c>
      <c r="C10" s="14">
        <f t="shared" si="7"/>
        <v>24.25</v>
      </c>
      <c r="D10" s="14">
        <f t="shared" si="7"/>
        <v>24.63</v>
      </c>
      <c r="E10" s="15">
        <f t="shared" si="7"/>
        <v>25.13</v>
      </c>
      <c r="F10" s="15">
        <f t="shared" si="7"/>
        <v>26.36</v>
      </c>
      <c r="G10" s="15">
        <f t="shared" si="7"/>
        <v>26.64</v>
      </c>
      <c r="H10" s="16">
        <f t="shared" si="7"/>
        <v>27.31</v>
      </c>
      <c r="I10" s="42">
        <f t="shared" si="3"/>
        <v>0.67</v>
      </c>
      <c r="J10" s="38">
        <f t="shared" si="4"/>
        <v>2.5</v>
      </c>
      <c r="K10" s="42">
        <f t="shared" si="5"/>
        <v>0.95</v>
      </c>
      <c r="L10" s="38">
        <f t="shared" si="6"/>
        <v>3.6</v>
      </c>
    </row>
    <row r="11" spans="1:12" ht="15" customHeight="1">
      <c r="A11" s="17" t="s">
        <v>12</v>
      </c>
      <c r="B11" s="14">
        <f t="shared" si="7"/>
        <v>25.77</v>
      </c>
      <c r="C11" s="14">
        <f t="shared" si="7"/>
        <v>26.45</v>
      </c>
      <c r="D11" s="14">
        <f t="shared" si="7"/>
        <v>26.83</v>
      </c>
      <c r="E11" s="15">
        <f t="shared" si="7"/>
        <v>27.42</v>
      </c>
      <c r="F11" s="15">
        <f t="shared" si="7"/>
        <v>27.67</v>
      </c>
      <c r="G11" s="15">
        <f t="shared" si="7"/>
        <v>28.63</v>
      </c>
      <c r="H11" s="16">
        <f t="shared" si="7"/>
        <v>28.19</v>
      </c>
      <c r="I11" s="42">
        <f t="shared" si="3"/>
        <v>-0.44</v>
      </c>
      <c r="J11" s="38">
        <f t="shared" si="4"/>
        <v>-1.5</v>
      </c>
      <c r="K11" s="42">
        <f t="shared" si="5"/>
        <v>0.52</v>
      </c>
      <c r="L11" s="38">
        <f t="shared" si="6"/>
        <v>1.9</v>
      </c>
    </row>
    <row r="12" spans="1:12" ht="15" customHeight="1">
      <c r="A12" s="20" t="s">
        <v>13</v>
      </c>
      <c r="B12" s="6">
        <f>IF(B59="","",B59)</f>
        <v>26.93</v>
      </c>
      <c r="C12" s="6">
        <f aca="true" t="shared" si="8" ref="C12:H13">IF(C59="","",C59)</f>
        <v>27.72</v>
      </c>
      <c r="D12" s="6">
        <f t="shared" si="8"/>
        <v>28.31</v>
      </c>
      <c r="E12" s="21">
        <f t="shared" si="8"/>
        <v>28.68</v>
      </c>
      <c r="F12" s="21">
        <f t="shared" si="8"/>
        <v>29.37</v>
      </c>
      <c r="G12" s="21">
        <f t="shared" si="8"/>
        <v>30.58</v>
      </c>
      <c r="H12" s="6">
        <f t="shared" si="8"/>
        <v>30.96</v>
      </c>
      <c r="I12" s="43">
        <f t="shared" si="3"/>
        <v>0.38</v>
      </c>
      <c r="J12" s="39">
        <f t="shared" si="4"/>
        <v>1.2</v>
      </c>
      <c r="K12" s="43">
        <f t="shared" si="5"/>
        <v>1.59</v>
      </c>
      <c r="L12" s="39">
        <f t="shared" si="6"/>
        <v>5.4</v>
      </c>
    </row>
    <row r="13" spans="1:12" ht="27" customHeight="1">
      <c r="A13" s="9" t="s">
        <v>14</v>
      </c>
      <c r="B13" s="23">
        <f>IF(B60="","",B60)</f>
        <v>27.14</v>
      </c>
      <c r="C13" s="23">
        <f t="shared" si="8"/>
        <v>27.95</v>
      </c>
      <c r="D13" s="23">
        <f t="shared" si="8"/>
        <v>28.58</v>
      </c>
      <c r="E13" s="29">
        <f t="shared" si="8"/>
        <v>28.91</v>
      </c>
      <c r="F13" s="29">
        <f t="shared" si="8"/>
        <v>29.7</v>
      </c>
      <c r="G13" s="29">
        <f t="shared" si="8"/>
        <v>30.9</v>
      </c>
      <c r="H13" s="23">
        <f t="shared" si="8"/>
        <v>31.44</v>
      </c>
      <c r="I13" s="43">
        <f t="shared" si="3"/>
        <v>0.54</v>
      </c>
      <c r="J13" s="39">
        <f t="shared" si="4"/>
        <v>1.7</v>
      </c>
      <c r="K13" s="43">
        <f t="shared" si="5"/>
        <v>1.74</v>
      </c>
      <c r="L13" s="39">
        <f t="shared" si="6"/>
        <v>5.9</v>
      </c>
    </row>
    <row r="14" spans="1:12" ht="15" customHeight="1">
      <c r="A14" s="18" t="s">
        <v>15</v>
      </c>
      <c r="B14" s="24"/>
      <c r="C14" s="24"/>
      <c r="D14" s="24"/>
      <c r="E14" s="24"/>
      <c r="F14" s="19"/>
      <c r="G14" s="19"/>
      <c r="H14" s="19"/>
      <c r="I14" s="44"/>
      <c r="J14" s="40"/>
      <c r="K14" s="44"/>
      <c r="L14" s="40"/>
    </row>
    <row r="15" spans="1:12" s="22" customFormat="1" ht="15" customHeight="1">
      <c r="A15" s="25" t="s">
        <v>16</v>
      </c>
      <c r="B15" s="14">
        <f>IF(B58="","",B58)</f>
        <v>27.28</v>
      </c>
      <c r="C15" s="14">
        <f aca="true" t="shared" si="9" ref="C15:H15">IF(C58="","",C58)</f>
        <v>27.72</v>
      </c>
      <c r="D15" s="14">
        <f t="shared" si="9"/>
        <v>27.85</v>
      </c>
      <c r="E15" s="15">
        <f t="shared" si="9"/>
        <v>28.56</v>
      </c>
      <c r="F15" s="15">
        <f t="shared" si="9"/>
        <v>29.51</v>
      </c>
      <c r="G15" s="15">
        <f t="shared" si="9"/>
        <v>30.05</v>
      </c>
      <c r="H15" s="16">
        <f t="shared" si="9"/>
        <v>29.98</v>
      </c>
      <c r="I15" s="42">
        <f>IF(OR(ROUND((H15-G15),2)&gt;0,ROUND((H15-G15),2)&lt;0),ROUND((H15-G15),2),"-")</f>
        <v>-0.07</v>
      </c>
      <c r="J15" s="38">
        <f>IF(I15="-","-",ROUND((I15/G15)*100,1))</f>
        <v>-0.2</v>
      </c>
      <c r="K15" s="42">
        <f>IF(OR(ROUND((H15-F15),2)&gt;0,ROUND((H15-F15),2)&lt;0),ROUND((H15-F15),2),"-")</f>
        <v>0.47</v>
      </c>
      <c r="L15" s="38">
        <f>IF(K15="-","-",ROUND((K15/F15)*100,1))</f>
        <v>1.6</v>
      </c>
    </row>
    <row r="16" spans="1:12" ht="15" customHeight="1">
      <c r="A16" s="27" t="s">
        <v>17</v>
      </c>
      <c r="B16" s="36">
        <f>IF(B57="","",B57)</f>
        <v>25.29</v>
      </c>
      <c r="C16" s="36">
        <f aca="true" t="shared" si="10" ref="C16:H16">IF(C57="","",C57)</f>
        <v>26.02</v>
      </c>
      <c r="D16" s="36">
        <f t="shared" si="10"/>
        <v>26.46</v>
      </c>
      <c r="E16" s="37">
        <f t="shared" si="10"/>
        <v>26.98</v>
      </c>
      <c r="F16" s="37">
        <f t="shared" si="10"/>
        <v>26.95</v>
      </c>
      <c r="G16" s="37">
        <f t="shared" si="10"/>
        <v>27.99</v>
      </c>
      <c r="H16" s="36">
        <f t="shared" si="10"/>
        <v>27.41</v>
      </c>
      <c r="I16" s="45">
        <f>IF(OR(ROUND((H16-G16),2)&gt;0,ROUND((H16-G16),2)&lt;0),ROUND((H16-G16),2),"-")</f>
        <v>-0.58</v>
      </c>
      <c r="J16" s="41">
        <f>IF(I16="-","-",ROUND((I16/G16)*100,1))</f>
        <v>-2.1</v>
      </c>
      <c r="K16" s="45">
        <f>IF(OR(ROUND((H16-F16),2)&gt;0,ROUND((H16-F16),2)&lt;0),ROUND((H16-F16),2),"-")</f>
        <v>0.46</v>
      </c>
      <c r="L16" s="41">
        <f>IF(K16="-","-",ROUND((K16/F16)*100,1))</f>
        <v>1.7</v>
      </c>
    </row>
    <row r="17" spans="1:12" ht="15" customHeight="1">
      <c r="A17" s="50" t="s">
        <v>18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</row>
    <row r="18" spans="1:12" ht="15" customHeight="1">
      <c r="A18" s="50" t="s">
        <v>19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</row>
    <row r="19" ht="15" customHeight="1" hidden="1"/>
    <row r="20" ht="15" customHeight="1" hidden="1"/>
    <row r="21" spans="1:12" ht="15" customHeight="1" hidden="1">
      <c r="A21" s="26"/>
      <c r="B21" s="30"/>
      <c r="C21" s="30"/>
      <c r="D21" s="30"/>
      <c r="E21" s="31"/>
      <c r="F21" s="31"/>
      <c r="G21" s="32"/>
      <c r="H21" s="33"/>
      <c r="I21" s="33"/>
      <c r="J21" s="33"/>
      <c r="K21" s="34"/>
      <c r="L21" s="35"/>
    </row>
    <row r="22" spans="1:12" ht="15" customHeight="1" hidden="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</row>
    <row r="23" ht="15" customHeight="1" hidden="1"/>
    <row r="24" spans="1:12" ht="15" customHeight="1" hidden="1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</row>
    <row r="25" ht="15" customHeight="1" hidden="1"/>
    <row r="26" ht="15" customHeight="1" hidden="1"/>
    <row r="27" ht="15" customHeight="1" hidden="1"/>
    <row r="28" ht="15" customHeight="1" hidden="1"/>
    <row r="29" ht="15" customHeight="1" hidden="1"/>
    <row r="30" ht="15" customHeight="1" hidden="1"/>
    <row r="31" ht="15" customHeight="1" hidden="1"/>
    <row r="32" ht="15" customHeight="1" hidden="1"/>
    <row r="33" ht="15" customHeight="1" hidden="1"/>
    <row r="34" ht="15" customHeight="1" hidden="1"/>
    <row r="35" ht="15" customHeight="1" hidden="1"/>
    <row r="36" ht="15" customHeight="1" hidden="1"/>
    <row r="37" ht="15" customHeight="1" hidden="1"/>
    <row r="38" ht="15" customHeight="1" hidden="1"/>
    <row r="39" ht="15" customHeight="1" hidden="1"/>
    <row r="40" ht="15" customHeight="1" hidden="1"/>
    <row r="41" ht="15" customHeight="1" hidden="1"/>
    <row r="42" ht="15" customHeight="1" hidden="1"/>
    <row r="43" ht="15" customHeight="1" hidden="1"/>
    <row r="44" ht="15" customHeight="1" hidden="1"/>
    <row r="45" ht="15" customHeight="1" hidden="1"/>
    <row r="46" ht="15" customHeight="1" hidden="1"/>
    <row r="47" ht="15" customHeight="1" hidden="1"/>
    <row r="48" ht="15" customHeight="1" hidden="1"/>
    <row r="49" spans="1:10" ht="15" customHeight="1" hidden="1">
      <c r="A49" t="s">
        <v>20</v>
      </c>
      <c r="B49" t="s">
        <v>21</v>
      </c>
      <c r="C49" t="s">
        <v>22</v>
      </c>
      <c r="D49" t="s">
        <v>23</v>
      </c>
      <c r="E49" t="s">
        <v>24</v>
      </c>
      <c r="F49" t="s">
        <v>25</v>
      </c>
      <c r="G49" t="s">
        <v>26</v>
      </c>
      <c r="H49" t="s">
        <v>27</v>
      </c>
      <c r="I49" t="s">
        <v>28</v>
      </c>
      <c r="J49" t="s">
        <v>29</v>
      </c>
    </row>
    <row r="50" spans="1:8" ht="15" customHeight="1" hidden="1">
      <c r="A50" t="s">
        <v>30</v>
      </c>
      <c r="B50">
        <v>24.19</v>
      </c>
      <c r="C50">
        <v>24.48</v>
      </c>
      <c r="D50">
        <v>24.49</v>
      </c>
      <c r="E50">
        <v>24.67</v>
      </c>
      <c r="F50">
        <v>24.74</v>
      </c>
      <c r="G50">
        <v>27.48</v>
      </c>
      <c r="H50">
        <v>27.25</v>
      </c>
    </row>
    <row r="51" spans="1:8" ht="15" customHeight="1" hidden="1">
      <c r="A51" t="s">
        <v>7</v>
      </c>
      <c r="B51">
        <v>21.93</v>
      </c>
      <c r="C51">
        <v>22.85</v>
      </c>
      <c r="D51">
        <v>23.38</v>
      </c>
      <c r="E51">
        <v>23.87</v>
      </c>
      <c r="F51">
        <v>24.62</v>
      </c>
      <c r="G51">
        <v>26.14</v>
      </c>
      <c r="H51">
        <v>26.43</v>
      </c>
    </row>
    <row r="52" spans="1:8" ht="15" customHeight="1" hidden="1">
      <c r="A52" t="s">
        <v>31</v>
      </c>
      <c r="B52">
        <v>24.97</v>
      </c>
      <c r="C52">
        <v>25.58</v>
      </c>
      <c r="D52">
        <v>25.85</v>
      </c>
      <c r="E52">
        <v>26.1</v>
      </c>
      <c r="F52">
        <v>26.05</v>
      </c>
      <c r="G52">
        <v>27.93</v>
      </c>
      <c r="H52">
        <v>27.6</v>
      </c>
    </row>
    <row r="53" spans="1:8" ht="15" customHeight="1" hidden="1">
      <c r="A53" t="s">
        <v>9</v>
      </c>
      <c r="B53">
        <v>37.57</v>
      </c>
      <c r="C53">
        <v>39.11</v>
      </c>
      <c r="D53">
        <v>40.2</v>
      </c>
      <c r="E53">
        <v>40.74</v>
      </c>
      <c r="F53">
        <v>41.88</v>
      </c>
      <c r="G53">
        <v>42.4</v>
      </c>
      <c r="H53">
        <v>43.36</v>
      </c>
    </row>
    <row r="54" spans="1:8" ht="15" customHeight="1" hidden="1">
      <c r="A54" t="s">
        <v>32</v>
      </c>
      <c r="B54">
        <v>22.37</v>
      </c>
      <c r="C54">
        <v>22.27</v>
      </c>
      <c r="D54">
        <v>22.58</v>
      </c>
      <c r="E54">
        <v>22.65</v>
      </c>
      <c r="F54">
        <v>23.19</v>
      </c>
      <c r="G54">
        <v>23.9</v>
      </c>
      <c r="H54">
        <v>23.79</v>
      </c>
    </row>
    <row r="55" spans="1:8" ht="15" customHeight="1" hidden="1">
      <c r="A55" t="s">
        <v>11</v>
      </c>
      <c r="B55">
        <v>23.68</v>
      </c>
      <c r="C55">
        <v>24.25</v>
      </c>
      <c r="D55">
        <v>24.63</v>
      </c>
      <c r="E55">
        <v>25.13</v>
      </c>
      <c r="F55">
        <v>26.36</v>
      </c>
      <c r="G55">
        <v>26.64</v>
      </c>
      <c r="H55">
        <v>27.31</v>
      </c>
    </row>
    <row r="56" spans="1:8" ht="15" customHeight="1" hidden="1">
      <c r="A56" t="s">
        <v>33</v>
      </c>
      <c r="B56">
        <v>25.77</v>
      </c>
      <c r="C56">
        <v>26.45</v>
      </c>
      <c r="D56">
        <v>26.83</v>
      </c>
      <c r="E56">
        <v>27.42</v>
      </c>
      <c r="F56">
        <v>27.67</v>
      </c>
      <c r="G56">
        <v>28.63</v>
      </c>
      <c r="H56">
        <v>28.19</v>
      </c>
    </row>
    <row r="57" spans="1:8" ht="15" customHeight="1" hidden="1">
      <c r="A57" t="s">
        <v>34</v>
      </c>
      <c r="B57">
        <v>25.29</v>
      </c>
      <c r="C57">
        <v>26.02</v>
      </c>
      <c r="D57">
        <v>26.46</v>
      </c>
      <c r="E57">
        <v>26.98</v>
      </c>
      <c r="F57">
        <v>26.95</v>
      </c>
      <c r="G57">
        <v>27.99</v>
      </c>
      <c r="H57">
        <v>27.41</v>
      </c>
    </row>
    <row r="58" spans="1:8" ht="15" customHeight="1" hidden="1">
      <c r="A58" t="s">
        <v>35</v>
      </c>
      <c r="B58">
        <v>27.28</v>
      </c>
      <c r="C58">
        <v>27.72</v>
      </c>
      <c r="D58">
        <v>27.85</v>
      </c>
      <c r="E58">
        <v>28.56</v>
      </c>
      <c r="F58">
        <v>29.51</v>
      </c>
      <c r="G58">
        <v>30.05</v>
      </c>
      <c r="H58">
        <v>29.98</v>
      </c>
    </row>
    <row r="59" spans="1:8" ht="15" customHeight="1" hidden="1">
      <c r="A59" t="s">
        <v>36</v>
      </c>
      <c r="B59">
        <v>26.93</v>
      </c>
      <c r="C59">
        <v>27.72</v>
      </c>
      <c r="D59">
        <v>28.31</v>
      </c>
      <c r="E59">
        <v>28.68</v>
      </c>
      <c r="F59">
        <v>29.37</v>
      </c>
      <c r="G59">
        <v>30.58</v>
      </c>
      <c r="H59">
        <v>30.96</v>
      </c>
    </row>
    <row r="60" spans="1:8" ht="15" customHeight="1" hidden="1">
      <c r="A60" t="s">
        <v>37</v>
      </c>
      <c r="B60">
        <v>27.14</v>
      </c>
      <c r="C60">
        <v>27.95</v>
      </c>
      <c r="D60">
        <v>28.58</v>
      </c>
      <c r="E60">
        <v>28.91</v>
      </c>
      <c r="F60">
        <v>29.7</v>
      </c>
      <c r="G60">
        <v>30.9</v>
      </c>
      <c r="H60">
        <v>31.44</v>
      </c>
    </row>
    <row r="61" spans="1:8" ht="15" customHeight="1" hidden="1">
      <c r="A61" t="s">
        <v>38</v>
      </c>
      <c r="B61">
        <v>19.01</v>
      </c>
      <c r="C61">
        <v>19.45</v>
      </c>
      <c r="D61">
        <v>19.78</v>
      </c>
      <c r="E61">
        <v>20.68</v>
      </c>
      <c r="F61">
        <v>21.36</v>
      </c>
      <c r="G61">
        <v>22.7</v>
      </c>
      <c r="H61">
        <v>22.18</v>
      </c>
    </row>
    <row r="62" ht="15" customHeight="1" hidden="1"/>
    <row r="63" ht="15" customHeight="1" hidden="1"/>
    <row r="64" ht="15" customHeight="1" hidden="1"/>
    <row r="65" ht="15" customHeight="1" hidden="1"/>
    <row r="66" ht="15" customHeight="1" hidden="1"/>
    <row r="67" ht="15" customHeight="1" hidden="1"/>
    <row r="68" ht="15" customHeight="1" hidden="1"/>
    <row r="69" ht="15" customHeight="1" hidden="1"/>
    <row r="70" ht="15" customHeight="1" hidden="1"/>
    <row r="71" ht="15" customHeight="1" hidden="1"/>
    <row r="72" ht="15" customHeight="1" hidden="1"/>
    <row r="73" ht="15" customHeight="1" hidden="1"/>
    <row r="74" ht="15" customHeight="1" hidden="1"/>
    <row r="75" ht="15" customHeight="1" hidden="1"/>
    <row r="76" ht="15" customHeight="1" hidden="1"/>
    <row r="77" ht="15" customHeight="1" hidden="1"/>
    <row r="78" ht="15" customHeight="1" hidden="1"/>
    <row r="79" ht="15" customHeight="1" hidden="1"/>
    <row r="80" ht="15" customHeight="1" hidden="1"/>
    <row r="81" ht="15" customHeight="1" hidden="1"/>
    <row r="82" ht="15" customHeight="1" hidden="1"/>
    <row r="83" ht="15" customHeight="1" hidden="1"/>
    <row r="84" ht="15" customHeight="1" hidden="1"/>
    <row r="85" ht="15" customHeight="1" hidden="1"/>
    <row r="86" ht="15" customHeight="1" hidden="1"/>
    <row r="87" ht="15" customHeight="1" hidden="1"/>
    <row r="88" ht="15" customHeight="1" hidden="1"/>
    <row r="89" ht="15" customHeight="1" hidden="1"/>
    <row r="90" ht="15" customHeight="1" hidden="1"/>
    <row r="91" ht="15" customHeight="1" hidden="1"/>
    <row r="92" ht="15" customHeight="1" hidden="1"/>
    <row r="93" ht="15" customHeight="1" hidden="1"/>
    <row r="94" ht="15" customHeight="1" hidden="1"/>
    <row r="95" ht="15" customHeight="1" hidden="1"/>
    <row r="96" ht="15" customHeight="1" hidden="1"/>
    <row r="97" ht="15" customHeight="1" hidden="1"/>
    <row r="98" ht="15" customHeight="1" hidden="1"/>
    <row r="99" ht="15" customHeight="1" hidden="1"/>
    <row r="100" ht="15" customHeight="1" hidden="1"/>
    <row r="101" ht="15" customHeight="1" hidden="1"/>
  </sheetData>
  <sheetProtection password="9C5D" sheet="1"/>
  <mergeCells count="6">
    <mergeCell ref="A2:A3"/>
    <mergeCell ref="I2:J3"/>
    <mergeCell ref="K2:L3"/>
    <mergeCell ref="A17:L17"/>
    <mergeCell ref="A18:L18"/>
    <mergeCell ref="A1:L1"/>
  </mergeCells>
  <printOptions/>
  <pageMargins left="0.7" right="0.7" top="0.75" bottom="0.75" header="0.3" footer="0.3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Ronan O'Sullivan</dc:creator>
  <cp:keywords/>
  <dc:description/>
  <cp:lastModifiedBy>Jessica Mooney</cp:lastModifiedBy>
  <cp:lastPrinted>2015-02-20T11:49:27Z</cp:lastPrinted>
  <dcterms:created xsi:type="dcterms:W3CDTF">2013-09-16T10:03:51Z</dcterms:created>
  <dcterms:modified xsi:type="dcterms:W3CDTF">2021-11-23T11:02:12Z</dcterms:modified>
  <cp:category/>
  <cp:version/>
  <cp:contentType/>
  <cp:contentStatus/>
</cp:coreProperties>
</file>