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215" windowHeight="11655" activeTab="0"/>
  </bookViews>
  <sheets>
    <sheet name="ELCQ2017Q2TBL8D" sheetId="1" r:id="rId1"/>
  </sheets>
  <definedNames>
    <definedName name="_xlnm.Print_Area" localSheetId="0">'ELCQ2017Q2TBL8D'!$A$1:$L$17</definedName>
    <definedName name="tbl8ddata">'ELCQ2017Q2TBL8D'!$A$46:$J$58</definedName>
  </definedNames>
  <calcPr fullCalcOnLoad="1"/>
</workbook>
</file>

<file path=xl/sharedStrings.xml><?xml version="1.0" encoding="utf-8"?>
<sst xmlns="http://schemas.openxmlformats.org/spreadsheetml/2006/main" count="49" uniqueCount="36">
  <si>
    <t>Public sector sub-sector</t>
  </si>
  <si>
    <t>Quarterly change</t>
  </si>
  <si>
    <t>Annual change</t>
  </si>
  <si>
    <t>€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</si>
  <si>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</si>
  <si>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</si>
  <si>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</si>
  <si>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</si>
  <si>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</si>
  <si>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</si>
  <si>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</si>
  <si>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</si>
  <si>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 xml:space="preserve">Total public sector </t>
  </si>
  <si>
    <t>Total public sector excluding semi-state bodies</t>
  </si>
  <si>
    <t>Semi-state by sub-sector</t>
  </si>
  <si>
    <t>Non Commercial Semi-state bodies</t>
  </si>
  <si>
    <t>Commercial Semi-state bodies</t>
  </si>
  <si>
    <t>* Preliminary Estimates</t>
  </si>
  <si>
    <t>Group</t>
  </si>
  <si>
    <t>Q212</t>
  </si>
  <si>
    <t>Q213</t>
  </si>
  <si>
    <t>Q214</t>
  </si>
  <si>
    <t>Q215</t>
  </si>
  <si>
    <t>Q216</t>
  </si>
  <si>
    <t>Q117</t>
  </si>
  <si>
    <t>Q217</t>
  </si>
  <si>
    <t>Q210</t>
  </si>
  <si>
    <t>Q211</t>
  </si>
  <si>
    <t>Gardai</t>
  </si>
  <si>
    <t>Regional Bodies</t>
  </si>
  <si>
    <t>Semi State</t>
  </si>
  <si>
    <t>Total Public Sector</t>
  </si>
  <si>
    <t>Public Sector ex Sem</t>
  </si>
  <si>
    <t>Non Comm Semi State</t>
  </si>
  <si>
    <t>Comm Semi State</t>
  </si>
  <si>
    <t>Private Sector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</si>
</sst>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\+0.00;\-0.00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>
      <alignment horizontal="left" vertical="top" wrapText="1"/>
      <protection/>
    </xf>
    <xf numFmtId="0" fontId="4" fillId="0" borderId="0" applyBorder="0">
      <alignment horizontal="left" vertical="top" wrapText="1"/>
      <protection/>
    </xf>
    <xf numFmtId="0" fontId="4" fillId="0" borderId="0" applyBorder="0">
      <alignment horizontal="left" vertical="top" wrapText="1"/>
      <protection/>
    </xf>
    <xf numFmtId="0" fontId="4" fillId="0" borderId="0" applyFont="0" applyBorder="0" applyAlignment="0"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right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165" fontId="4" fillId="0" borderId="0" xfId="0" applyNumberFormat="1" applyFont="1" applyFill="1" applyAlignment="1" applyProtection="1">
      <alignment horizontal="right" vertical="center"/>
      <protection hidden="1"/>
    </xf>
    <xf numFmtId="164" fontId="5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2" fillId="0" borderId="0" xfId="0" applyNumberFormat="1" applyFont="1" applyFill="1" applyAlignment="1" applyProtection="1">
      <alignment horizontal="left" vertical="center" wrapText="1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4" fontId="38" fillId="0" borderId="0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Alignment="1" applyProtection="1">
      <alignment horizontal="right" vertical="center"/>
      <protection hidden="1"/>
    </xf>
    <xf numFmtId="0" fontId="39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 wrapText="1"/>
      <protection hidden="1"/>
    </xf>
    <xf numFmtId="165" fontId="4" fillId="0" borderId="12" xfId="0" applyNumberFormat="1" applyFont="1" applyFill="1" applyBorder="1" applyAlignment="1" applyProtection="1">
      <alignment horizontal="right" vertical="center"/>
      <protection hidden="1"/>
    </xf>
    <xf numFmtId="16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left" vertical="center"/>
      <protection hidden="1"/>
    </xf>
    <xf numFmtId="4" fontId="4" fillId="0" borderId="11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>
      <alignment vertical="center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165" fontId="4" fillId="0" borderId="11" xfId="0" applyNumberFormat="1" applyFont="1" applyFill="1" applyBorder="1" applyAlignment="1" applyProtection="1">
      <alignment horizontal="right" vertical="center"/>
      <protection hidden="1"/>
    </xf>
    <xf numFmtId="164" fontId="5" fillId="0" borderId="11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Style 1" xfId="60"/>
    <cellStyle name="Style 2" xfId="61"/>
    <cellStyle name="Style 3" xfId="62"/>
    <cellStyle name="Style 4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91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12" customWidth="1"/>
    <col min="2" max="12" width="10.7109375" style="12" customWidth="1"/>
    <col min="13" max="16384" width="9.140625" style="12" customWidth="1"/>
  </cols>
  <sheetData>
    <row r="1" spans="1:12" ht="15" customHeight="1">
      <c r="A1" s="43" t="str">
        <f>"Table 8d Average hourly earnings excluding irregular earnings by public sector sub-sector and quarter"&amp;CHAR(185)</f>
        <v>Table 8d Average hourly earnings excluding irregular earnings by public sector sub-sector and quarter¹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 customHeight="1">
      <c r="A2" s="38" t="s">
        <v>0</v>
      </c>
      <c r="B2" s="1" t="str">
        <f>20&amp;RIGHT(B46,2)</f>
        <v>2012</v>
      </c>
      <c r="C2" s="1" t="str">
        <f aca="true" t="shared" si="0" ref="C2:H2">20&amp;RIGHT(C46,2)</f>
        <v>2013</v>
      </c>
      <c r="D2" s="1" t="str">
        <f t="shared" si="0"/>
        <v>2014</v>
      </c>
      <c r="E2" s="1" t="str">
        <f t="shared" si="0"/>
        <v>2015</v>
      </c>
      <c r="F2" s="2" t="str">
        <f t="shared" si="0"/>
        <v>2016</v>
      </c>
      <c r="G2" s="3" t="str">
        <f t="shared" si="0"/>
        <v>2017</v>
      </c>
      <c r="H2" s="4" t="str">
        <f t="shared" si="0"/>
        <v>2017</v>
      </c>
      <c r="I2" s="40" t="s">
        <v>1</v>
      </c>
      <c r="J2" s="40"/>
      <c r="K2" s="40" t="s">
        <v>2</v>
      </c>
      <c r="L2" s="40"/>
    </row>
    <row r="3" spans="1:12" ht="15" customHeight="1">
      <c r="A3" s="39"/>
      <c r="B3" s="10" t="str">
        <f aca="true" t="shared" si="1" ref="B3:G3">LEFT(B46,2)</f>
        <v>Q2</v>
      </c>
      <c r="C3" s="10" t="str">
        <f t="shared" si="1"/>
        <v>Q2</v>
      </c>
      <c r="D3" s="10" t="str">
        <f t="shared" si="1"/>
        <v>Q2</v>
      </c>
      <c r="E3" s="11" t="str">
        <f t="shared" si="1"/>
        <v>Q2</v>
      </c>
      <c r="F3" s="11" t="str">
        <f t="shared" si="1"/>
        <v>Q2</v>
      </c>
      <c r="G3" s="11" t="str">
        <f t="shared" si="1"/>
        <v>Q1</v>
      </c>
      <c r="H3" s="11" t="str">
        <f>LEFT(H46,2)&amp;"*"</f>
        <v>Q2*</v>
      </c>
      <c r="I3" s="41"/>
      <c r="J3" s="41"/>
      <c r="K3" s="41"/>
      <c r="L3" s="41"/>
    </row>
    <row r="4" spans="1:12" ht="15" customHeight="1">
      <c r="A4" s="8"/>
      <c r="B4" s="5" t="s">
        <v>3</v>
      </c>
      <c r="C4" s="5" t="s">
        <v>3</v>
      </c>
      <c r="D4" s="5" t="s">
        <v>3</v>
      </c>
      <c r="E4" s="5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7" t="s">
        <v>4</v>
      </c>
      <c r="K4" s="6" t="s">
        <v>3</v>
      </c>
      <c r="L4" s="7" t="s">
        <v>4</v>
      </c>
    </row>
    <row r="5" spans="1:12" ht="15" customHeight="1">
      <c r="A5" s="13" t="s">
        <v>5</v>
      </c>
      <c r="B5" s="14">
        <f aca="true" t="shared" si="2" ref="B5:H13">B47</f>
        <v>26.14</v>
      </c>
      <c r="C5" s="14">
        <f t="shared" si="2"/>
        <v>26.41</v>
      </c>
      <c r="D5" s="14">
        <f t="shared" si="2"/>
        <v>24.93</v>
      </c>
      <c r="E5" s="15">
        <f t="shared" si="2"/>
        <v>24.91</v>
      </c>
      <c r="F5" s="15">
        <f t="shared" si="2"/>
        <v>23.58</v>
      </c>
      <c r="G5" s="15">
        <f t="shared" si="2"/>
        <v>24.57</v>
      </c>
      <c r="H5" s="16">
        <f t="shared" si="2"/>
        <v>25.2</v>
      </c>
      <c r="I5" s="17">
        <f aca="true" t="shared" si="3" ref="I5:I11">IF(OR(ROUND((H5-G5),2)&gt;0,ROUND((H5-G5),2)&lt;0),ROUND((H5-G5),2),"-")</f>
        <v>0.63</v>
      </c>
      <c r="J5" s="18">
        <f aca="true" t="shared" si="4" ref="J5:J11">IF(OR(ROUND((H5-G5)/G5*100,1)&gt;0,ROUND((H5-G5)/G5*100,1)&lt;0),ROUND((H5-G5)/G5*100,1),"-")</f>
        <v>2.6</v>
      </c>
      <c r="K5" s="17">
        <f aca="true" t="shared" si="5" ref="K5:K11">IF(OR(ROUND((H5-F5),2)&gt;0,ROUND((H5-F5),2)&lt;0),ROUND((H5-F5),2),"-")</f>
        <v>1.62</v>
      </c>
      <c r="L5" s="18">
        <f aca="true" t="shared" si="6" ref="L5:L11">IF(OR(ROUND((H5-F5)/F5*100,1)&gt;0,ROUND((H5-F5)/F5*100,1)&lt;0),ROUND((H5-F5)/F5*100,1),"-")</f>
        <v>6.9</v>
      </c>
    </row>
    <row r="6" spans="1:12" ht="15" customHeight="1">
      <c r="A6" s="13" t="s">
        <v>6</v>
      </c>
      <c r="B6" s="14">
        <f t="shared" si="2"/>
        <v>22.83</v>
      </c>
      <c r="C6" s="14">
        <f t="shared" si="2"/>
        <v>22.5</v>
      </c>
      <c r="D6" s="14">
        <f t="shared" si="2"/>
        <v>22.02</v>
      </c>
      <c r="E6" s="15">
        <f t="shared" si="2"/>
        <v>22.03</v>
      </c>
      <c r="F6" s="15">
        <f t="shared" si="2"/>
        <v>21.83</v>
      </c>
      <c r="G6" s="15">
        <f t="shared" si="2"/>
        <v>22.02</v>
      </c>
      <c r="H6" s="16">
        <f t="shared" si="2"/>
        <v>21.73</v>
      </c>
      <c r="I6" s="17">
        <f t="shared" si="3"/>
        <v>-0.29</v>
      </c>
      <c r="J6" s="18">
        <f t="shared" si="4"/>
        <v>-1.3</v>
      </c>
      <c r="K6" s="17">
        <f t="shared" si="5"/>
        <v>-0.1</v>
      </c>
      <c r="L6" s="18">
        <f t="shared" si="6"/>
        <v>-0.5</v>
      </c>
    </row>
    <row r="7" spans="1:12" ht="15" customHeight="1">
      <c r="A7" s="13" t="s">
        <v>7</v>
      </c>
      <c r="B7" s="14">
        <f t="shared" si="2"/>
        <v>24.48</v>
      </c>
      <c r="C7" s="14">
        <f t="shared" si="2"/>
        <v>24.94</v>
      </c>
      <c r="D7" s="14">
        <f t="shared" si="2"/>
        <v>25.06</v>
      </c>
      <c r="E7" s="15">
        <f t="shared" si="2"/>
        <v>24.86</v>
      </c>
      <c r="F7" s="15">
        <f t="shared" si="2"/>
        <v>25.04</v>
      </c>
      <c r="G7" s="15">
        <f t="shared" si="2"/>
        <v>24.93</v>
      </c>
      <c r="H7" s="16">
        <f t="shared" si="2"/>
        <v>25.5</v>
      </c>
      <c r="I7" s="17">
        <f t="shared" si="3"/>
        <v>0.57</v>
      </c>
      <c r="J7" s="18">
        <f t="shared" si="4"/>
        <v>2.3</v>
      </c>
      <c r="K7" s="17">
        <f t="shared" si="5"/>
        <v>0.46</v>
      </c>
      <c r="L7" s="18">
        <f t="shared" si="6"/>
        <v>1.8</v>
      </c>
    </row>
    <row r="8" spans="1:12" ht="15" customHeight="1">
      <c r="A8" s="13" t="s">
        <v>8</v>
      </c>
      <c r="B8" s="14">
        <f t="shared" si="2"/>
        <v>38.4</v>
      </c>
      <c r="C8" s="14">
        <f t="shared" si="2"/>
        <v>38.51</v>
      </c>
      <c r="D8" s="14">
        <f t="shared" si="2"/>
        <v>37.79</v>
      </c>
      <c r="E8" s="15">
        <f t="shared" si="2"/>
        <v>37.62</v>
      </c>
      <c r="F8" s="15">
        <f t="shared" si="2"/>
        <v>37.51</v>
      </c>
      <c r="G8" s="15">
        <f t="shared" si="2"/>
        <v>37.29</v>
      </c>
      <c r="H8" s="16">
        <f t="shared" si="2"/>
        <v>38.17</v>
      </c>
      <c r="I8" s="17">
        <f t="shared" si="3"/>
        <v>0.88</v>
      </c>
      <c r="J8" s="18">
        <f t="shared" si="4"/>
        <v>2.4</v>
      </c>
      <c r="K8" s="17">
        <f t="shared" si="5"/>
        <v>0.66</v>
      </c>
      <c r="L8" s="18">
        <f t="shared" si="6"/>
        <v>1.8</v>
      </c>
    </row>
    <row r="9" spans="1:12" ht="15" customHeight="1">
      <c r="A9" s="13" t="s">
        <v>9</v>
      </c>
      <c r="B9" s="14">
        <f t="shared" si="2"/>
        <v>23.08</v>
      </c>
      <c r="C9" s="14">
        <f t="shared" si="2"/>
        <v>23.09</v>
      </c>
      <c r="D9" s="14">
        <f t="shared" si="2"/>
        <v>22.51</v>
      </c>
      <c r="E9" s="15">
        <f t="shared" si="2"/>
        <v>22.48</v>
      </c>
      <c r="F9" s="15">
        <f t="shared" si="2"/>
        <v>22.75</v>
      </c>
      <c r="G9" s="15">
        <f t="shared" si="2"/>
        <v>22.45</v>
      </c>
      <c r="H9" s="16">
        <f t="shared" si="2"/>
        <v>22.85</v>
      </c>
      <c r="I9" s="17">
        <f t="shared" si="3"/>
        <v>0.4</v>
      </c>
      <c r="J9" s="18">
        <f t="shared" si="4"/>
        <v>1.8</v>
      </c>
      <c r="K9" s="17">
        <f t="shared" si="5"/>
        <v>0.1</v>
      </c>
      <c r="L9" s="18">
        <f t="shared" si="6"/>
        <v>0.4</v>
      </c>
    </row>
    <row r="10" spans="1:12" ht="15" customHeight="1">
      <c r="A10" s="13" t="s">
        <v>10</v>
      </c>
      <c r="B10" s="14">
        <f t="shared" si="2"/>
        <v>24.93</v>
      </c>
      <c r="C10" s="14">
        <f t="shared" si="2"/>
        <v>25.06</v>
      </c>
      <c r="D10" s="14">
        <f t="shared" si="2"/>
        <v>24.02</v>
      </c>
      <c r="E10" s="15">
        <f t="shared" si="2"/>
        <v>23.86</v>
      </c>
      <c r="F10" s="15">
        <f t="shared" si="2"/>
        <v>23.9</v>
      </c>
      <c r="G10" s="15">
        <f t="shared" si="2"/>
        <v>23.78</v>
      </c>
      <c r="H10" s="16">
        <f t="shared" si="2"/>
        <v>24.19</v>
      </c>
      <c r="I10" s="17">
        <f t="shared" si="3"/>
        <v>0.41</v>
      </c>
      <c r="J10" s="18">
        <f t="shared" si="4"/>
        <v>1.7</v>
      </c>
      <c r="K10" s="17">
        <f t="shared" si="5"/>
        <v>0.29</v>
      </c>
      <c r="L10" s="18">
        <f t="shared" si="6"/>
        <v>1.2</v>
      </c>
    </row>
    <row r="11" spans="1:12" ht="15" customHeight="1">
      <c r="A11" s="19" t="s">
        <v>11</v>
      </c>
      <c r="B11" s="14">
        <f t="shared" si="2"/>
        <v>26.08</v>
      </c>
      <c r="C11" s="14">
        <f t="shared" si="2"/>
        <v>25.85</v>
      </c>
      <c r="D11" s="14">
        <f t="shared" si="2"/>
        <v>25.65</v>
      </c>
      <c r="E11" s="15">
        <f t="shared" si="2"/>
        <v>25.79</v>
      </c>
      <c r="F11" s="15">
        <f t="shared" si="2"/>
        <v>26.05</v>
      </c>
      <c r="G11" s="15">
        <f t="shared" si="2"/>
        <v>26.61</v>
      </c>
      <c r="H11" s="16">
        <f t="shared" si="2"/>
        <v>26.75</v>
      </c>
      <c r="I11" s="17">
        <f t="shared" si="3"/>
        <v>0.14</v>
      </c>
      <c r="J11" s="18">
        <f t="shared" si="4"/>
        <v>0.5</v>
      </c>
      <c r="K11" s="17">
        <f t="shared" si="5"/>
        <v>0.7</v>
      </c>
      <c r="L11" s="18">
        <f t="shared" si="6"/>
        <v>2.7</v>
      </c>
    </row>
    <row r="12" spans="1:12" ht="15" customHeight="1">
      <c r="A12" s="22" t="s">
        <v>12</v>
      </c>
      <c r="B12" s="6">
        <f t="shared" si="2"/>
        <v>27.8</v>
      </c>
      <c r="C12" s="6">
        <f t="shared" si="2"/>
        <v>27.96</v>
      </c>
      <c r="D12" s="6">
        <f t="shared" si="2"/>
        <v>27.2</v>
      </c>
      <c r="E12" s="23">
        <f t="shared" si="2"/>
        <v>27.01</v>
      </c>
      <c r="F12" s="23">
        <f t="shared" si="2"/>
        <v>26.93</v>
      </c>
      <c r="G12" s="23">
        <f t="shared" si="2"/>
        <v>27.14</v>
      </c>
      <c r="H12" s="6">
        <f t="shared" si="2"/>
        <v>27.52</v>
      </c>
      <c r="I12" s="24">
        <f>IF(OR(ROUND((H12-G12),2)&gt;0,ROUND((H12-G12),2)&lt;0),ROUND((H12-G12),2),"-")</f>
        <v>0.38</v>
      </c>
      <c r="J12" s="7">
        <f>IF(OR(ROUND((H12-G12)/G12*100,1)&gt;0,ROUND((H12-G12)/G12*100,1)&lt;0),ROUND((H12-G12)/G12*100,1),"-")</f>
        <v>1.4</v>
      </c>
      <c r="K12" s="24">
        <f>IF(OR(ROUND((H12-F12),2)&gt;0,ROUND((H12-F12),2)&lt;0),ROUND((H12-F12),2),"-")</f>
        <v>0.59</v>
      </c>
      <c r="L12" s="7">
        <f>IF(OR(ROUND((H12-F12)/F12*100,1)&gt;0,ROUND((H12-F12)/F12*100,1)&lt;0),ROUND((H12-F12)/F12*100,1),"-")</f>
        <v>2.2</v>
      </c>
    </row>
    <row r="13" spans="1:12" ht="27" customHeight="1">
      <c r="A13" s="9" t="s">
        <v>13</v>
      </c>
      <c r="B13" s="26">
        <f t="shared" si="2"/>
        <v>28.1</v>
      </c>
      <c r="C13" s="26">
        <f t="shared" si="2"/>
        <v>28.33</v>
      </c>
      <c r="D13" s="26">
        <f t="shared" si="2"/>
        <v>27.49</v>
      </c>
      <c r="E13" s="33">
        <f t="shared" si="2"/>
        <v>27.23</v>
      </c>
      <c r="F13" s="33">
        <f t="shared" si="2"/>
        <v>27.09</v>
      </c>
      <c r="G13" s="33">
        <f t="shared" si="2"/>
        <v>27.24</v>
      </c>
      <c r="H13" s="26">
        <f t="shared" si="2"/>
        <v>27.66</v>
      </c>
      <c r="I13" s="24">
        <f>IF(OR(ROUND((H13-G13),2)&gt;0,ROUND((H13-G13),2)&lt;0),ROUND((H13-G13),2),"-")</f>
        <v>0.42</v>
      </c>
      <c r="J13" s="7">
        <f>IF(OR(ROUND((H13-G13)/G13*100,1)&gt;0,ROUND((H13-G13)/G13*100,1)&lt;0),ROUND((H13-G13)/G13*100,1),"-")</f>
        <v>1.5</v>
      </c>
      <c r="K13" s="24">
        <f>IF(OR(ROUND((H13-F13),2)&gt;0,ROUND((H13-F13),2)&lt;0),ROUND((H13-F13),2),"-")</f>
        <v>0.57</v>
      </c>
      <c r="L13" s="7">
        <f>IF(OR(ROUND((H13-F13)/F13*100,1)&gt;0,ROUND((H13-F13)/F13*100,1)&lt;0),ROUND((H13-F13)/F13*100,1),"-")</f>
        <v>2.1</v>
      </c>
    </row>
    <row r="14" spans="1:12" ht="15" customHeight="1">
      <c r="A14" s="20" t="s">
        <v>14</v>
      </c>
      <c r="B14" s="27"/>
      <c r="C14" s="27"/>
      <c r="D14" s="27"/>
      <c r="E14" s="27"/>
      <c r="F14" s="21"/>
      <c r="G14" s="21"/>
      <c r="H14" s="21"/>
      <c r="I14" s="28"/>
      <c r="J14" s="29"/>
      <c r="K14" s="28"/>
      <c r="L14" s="29"/>
    </row>
    <row r="15" spans="1:12" s="25" customFormat="1" ht="15" customHeight="1">
      <c r="A15" s="30" t="s">
        <v>15</v>
      </c>
      <c r="B15" s="14">
        <f aca="true" t="shared" si="7" ref="B15:H16">B56</f>
        <v>30</v>
      </c>
      <c r="C15" s="14">
        <f t="shared" si="7"/>
        <v>30.18</v>
      </c>
      <c r="D15" s="14">
        <f t="shared" si="7"/>
        <v>27.65</v>
      </c>
      <c r="E15" s="15">
        <f t="shared" si="7"/>
        <v>27.91</v>
      </c>
      <c r="F15" s="15">
        <f t="shared" si="7"/>
        <v>27.69</v>
      </c>
      <c r="G15" s="15">
        <f t="shared" si="7"/>
        <v>27.45</v>
      </c>
      <c r="H15" s="16">
        <f t="shared" si="7"/>
        <v>27.68</v>
      </c>
      <c r="I15" s="17">
        <f>IF(OR(ROUND((H15-G15),2)&gt;0,ROUND((H15-G15),2)&lt;0),ROUND((H15-G15),2),"-")</f>
        <v>0.23</v>
      </c>
      <c r="J15" s="18">
        <f>IF(OR(ROUND((H15-G15)/G15*100,1)&gt;0,ROUND((H15-G15)/G15*100,1)&lt;0),ROUND((H15-G15)/G15*100,1),"-")</f>
        <v>0.8</v>
      </c>
      <c r="K15" s="17">
        <f>IF(OR(ROUND((H15-F15),2)&gt;0,ROUND((H15-F15),2)&lt;0),ROUND((H15-F15),2),"-")</f>
        <v>-0.01</v>
      </c>
      <c r="L15" s="18" t="str">
        <f>IF(OR(ROUND((H15-F15)/F15*100,1)&gt;0,ROUND((H15-F15)/F15*100,1)&lt;0),ROUND((H15-F15)/F15*100,1),"-")</f>
        <v>-</v>
      </c>
    </row>
    <row r="16" spans="1:12" ht="15" customHeight="1">
      <c r="A16" s="31" t="s">
        <v>16</v>
      </c>
      <c r="B16" s="34">
        <f t="shared" si="7"/>
        <v>25.05</v>
      </c>
      <c r="C16" s="34">
        <f t="shared" si="7"/>
        <v>24.74</v>
      </c>
      <c r="D16" s="34">
        <f t="shared" si="7"/>
        <v>24.94</v>
      </c>
      <c r="E16" s="35">
        <f t="shared" si="7"/>
        <v>25.03</v>
      </c>
      <c r="F16" s="35">
        <f t="shared" si="7"/>
        <v>25.53</v>
      </c>
      <c r="G16" s="35">
        <f t="shared" si="7"/>
        <v>26.34</v>
      </c>
      <c r="H16" s="34">
        <f t="shared" si="7"/>
        <v>26.43</v>
      </c>
      <c r="I16" s="36">
        <f>IF(OR(ROUND((H16-G16),2)&gt;0,ROUND((H16-G16),2)&lt;0),ROUND((H16-G16),2),"-")</f>
        <v>0.09</v>
      </c>
      <c r="J16" s="37">
        <f>IF(OR(ROUND((H16-G16)/G16*100,1)&gt;0,ROUND((H16-G16)/G16*100,1)&lt;0),ROUND((H16-G16)/G16*100,1),"-")</f>
        <v>0.3</v>
      </c>
      <c r="K16" s="36">
        <f>IF(OR(ROUND((H16-F16),2)&gt;0,ROUND((H16-F16),2)&lt;0),ROUND((H16-F16),2),"-")</f>
        <v>0.9</v>
      </c>
      <c r="L16" s="37">
        <f>IF(OR(ROUND((H16-F16)/F16*100,1)&gt;0,ROUND((H16-F16)/F16*100,1)&lt;0),ROUND((H16-F16)/F16*100,1),"-")</f>
        <v>3.5</v>
      </c>
    </row>
    <row r="17" spans="1:12" ht="15" customHeight="1">
      <c r="A17" s="42" t="str">
        <f>CHAR(185)&amp;" To calculate average hourly irregular earnings subtract values in Table 8d from Table 8b."</f>
        <v>¹ To calculate average hourly irregular earnings subtract values in Table 8d from Table 8b.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" customHeight="1">
      <c r="A18" s="42" t="s">
        <v>17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4" ht="1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ht="15" customHeight="1" hidden="1"/>
    <row r="21" spans="1:12" ht="15" customHeight="1" hidden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spans="1:10" ht="15" customHeight="1" hidden="1">
      <c r="A46" t="s">
        <v>18</v>
      </c>
      <c r="B46" t="s">
        <v>19</v>
      </c>
      <c r="C46" t="s">
        <v>20</v>
      </c>
      <c r="D46" t="s">
        <v>21</v>
      </c>
      <c r="E46" t="s">
        <v>22</v>
      </c>
      <c r="F46" t="s">
        <v>23</v>
      </c>
      <c r="G46" t="s">
        <v>24</v>
      </c>
      <c r="H46" t="s">
        <v>25</v>
      </c>
      <c r="I46" t="s">
        <v>26</v>
      </c>
      <c r="J46" t="s">
        <v>27</v>
      </c>
    </row>
    <row r="47" spans="1:8" ht="15" customHeight="1" hidden="1">
      <c r="A47" t="s">
        <v>5</v>
      </c>
      <c r="B47">
        <v>26.14</v>
      </c>
      <c r="C47">
        <v>26.41</v>
      </c>
      <c r="D47">
        <v>24.93</v>
      </c>
      <c r="E47">
        <v>24.91</v>
      </c>
      <c r="F47">
        <v>23.58</v>
      </c>
      <c r="G47">
        <v>24.57</v>
      </c>
      <c r="H47">
        <v>25.2</v>
      </c>
    </row>
    <row r="48" spans="1:8" ht="15" customHeight="1" hidden="1">
      <c r="A48" t="s">
        <v>6</v>
      </c>
      <c r="B48">
        <v>22.83</v>
      </c>
      <c r="C48">
        <v>22.5</v>
      </c>
      <c r="D48">
        <v>22.02</v>
      </c>
      <c r="E48">
        <v>22.03</v>
      </c>
      <c r="F48">
        <v>21.83</v>
      </c>
      <c r="G48">
        <v>22.02</v>
      </c>
      <c r="H48">
        <v>21.73</v>
      </c>
    </row>
    <row r="49" spans="1:8" ht="15" customHeight="1" hidden="1">
      <c r="A49" t="s">
        <v>28</v>
      </c>
      <c r="B49">
        <v>24.48</v>
      </c>
      <c r="C49">
        <v>24.94</v>
      </c>
      <c r="D49">
        <v>25.06</v>
      </c>
      <c r="E49">
        <v>24.86</v>
      </c>
      <c r="F49">
        <v>25.04</v>
      </c>
      <c r="G49">
        <v>24.93</v>
      </c>
      <c r="H49">
        <v>25.5</v>
      </c>
    </row>
    <row r="50" spans="1:8" ht="15" customHeight="1" hidden="1">
      <c r="A50" t="s">
        <v>8</v>
      </c>
      <c r="B50">
        <v>38.4</v>
      </c>
      <c r="C50">
        <v>38.51</v>
      </c>
      <c r="D50">
        <v>37.79</v>
      </c>
      <c r="E50">
        <v>37.62</v>
      </c>
      <c r="F50">
        <v>37.51</v>
      </c>
      <c r="G50">
        <v>37.29</v>
      </c>
      <c r="H50">
        <v>38.17</v>
      </c>
    </row>
    <row r="51" spans="1:8" ht="15" customHeight="1" hidden="1">
      <c r="A51" t="s">
        <v>29</v>
      </c>
      <c r="B51">
        <v>23.08</v>
      </c>
      <c r="C51">
        <v>23.09</v>
      </c>
      <c r="D51">
        <v>22.51</v>
      </c>
      <c r="E51">
        <v>22.48</v>
      </c>
      <c r="F51">
        <v>22.75</v>
      </c>
      <c r="G51">
        <v>22.45</v>
      </c>
      <c r="H51">
        <v>22.85</v>
      </c>
    </row>
    <row r="52" spans="1:8" ht="15" customHeight="1" hidden="1">
      <c r="A52" t="s">
        <v>10</v>
      </c>
      <c r="B52">
        <v>24.93</v>
      </c>
      <c r="C52">
        <v>25.06</v>
      </c>
      <c r="D52">
        <v>24.02</v>
      </c>
      <c r="E52">
        <v>23.86</v>
      </c>
      <c r="F52">
        <v>23.9</v>
      </c>
      <c r="G52">
        <v>23.78</v>
      </c>
      <c r="H52">
        <v>24.19</v>
      </c>
    </row>
    <row r="53" spans="1:8" ht="15" customHeight="1" hidden="1">
      <c r="A53" t="s">
        <v>30</v>
      </c>
      <c r="B53">
        <v>26.08</v>
      </c>
      <c r="C53">
        <v>25.85</v>
      </c>
      <c r="D53">
        <v>25.65</v>
      </c>
      <c r="E53">
        <v>25.79</v>
      </c>
      <c r="F53">
        <v>26.05</v>
      </c>
      <c r="G53">
        <v>26.61</v>
      </c>
      <c r="H53">
        <v>26.75</v>
      </c>
    </row>
    <row r="54" spans="1:8" ht="15" customHeight="1" hidden="1">
      <c r="A54" t="s">
        <v>31</v>
      </c>
      <c r="B54">
        <v>27.8</v>
      </c>
      <c r="C54">
        <v>27.96</v>
      </c>
      <c r="D54">
        <v>27.2</v>
      </c>
      <c r="E54">
        <v>27.01</v>
      </c>
      <c r="F54">
        <v>26.93</v>
      </c>
      <c r="G54">
        <v>27.14</v>
      </c>
      <c r="H54">
        <v>27.52</v>
      </c>
    </row>
    <row r="55" spans="1:8" ht="15" customHeight="1" hidden="1">
      <c r="A55" t="s">
        <v>32</v>
      </c>
      <c r="B55">
        <v>28.1</v>
      </c>
      <c r="C55">
        <v>28.33</v>
      </c>
      <c r="D55">
        <v>27.49</v>
      </c>
      <c r="E55">
        <v>27.23</v>
      </c>
      <c r="F55">
        <v>27.09</v>
      </c>
      <c r="G55">
        <v>27.24</v>
      </c>
      <c r="H55">
        <v>27.66</v>
      </c>
    </row>
    <row r="56" spans="1:8" ht="15" customHeight="1" hidden="1">
      <c r="A56" t="s">
        <v>33</v>
      </c>
      <c r="B56">
        <v>30</v>
      </c>
      <c r="C56">
        <v>30.18</v>
      </c>
      <c r="D56">
        <v>27.65</v>
      </c>
      <c r="E56">
        <v>27.91</v>
      </c>
      <c r="F56">
        <v>27.69</v>
      </c>
      <c r="G56">
        <v>27.45</v>
      </c>
      <c r="H56">
        <v>27.68</v>
      </c>
    </row>
    <row r="57" spans="1:8" ht="15" customHeight="1" hidden="1">
      <c r="A57" t="s">
        <v>34</v>
      </c>
      <c r="B57">
        <v>25.05</v>
      </c>
      <c r="C57">
        <v>24.74</v>
      </c>
      <c r="D57">
        <v>24.94</v>
      </c>
      <c r="E57">
        <v>25.03</v>
      </c>
      <c r="F57">
        <v>25.53</v>
      </c>
      <c r="G57">
        <v>26.34</v>
      </c>
      <c r="H57">
        <v>26.43</v>
      </c>
    </row>
    <row r="58" spans="1:8" ht="15" customHeight="1" hidden="1">
      <c r="A58" t="s">
        <v>35</v>
      </c>
      <c r="B58">
        <v>18.71</v>
      </c>
      <c r="C58">
        <v>18.89</v>
      </c>
      <c r="D58">
        <v>18.79</v>
      </c>
      <c r="E58">
        <v>19.02</v>
      </c>
      <c r="F58">
        <v>19.17</v>
      </c>
      <c r="G58">
        <v>19.33</v>
      </c>
      <c r="H58">
        <v>19.42</v>
      </c>
    </row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</sheetData>
  <sheetProtection password="9C5D" sheet="1"/>
  <mergeCells count="6">
    <mergeCell ref="A2:A3"/>
    <mergeCell ref="I2:J3"/>
    <mergeCell ref="K2:L3"/>
    <mergeCell ref="A17:L17"/>
    <mergeCell ref="A18:L18"/>
    <mergeCell ref="A1:L1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Ronan O'Sullivan</cp:lastModifiedBy>
  <cp:lastPrinted>2015-02-20T11:49:27Z</cp:lastPrinted>
  <dcterms:created xsi:type="dcterms:W3CDTF">2013-09-16T10:03:51Z</dcterms:created>
  <dcterms:modified xsi:type="dcterms:W3CDTF">2017-08-22T16:09:31Z</dcterms:modified>
  <cp:category/>
  <cp:version/>
  <cp:contentType/>
  <cp:contentStatus/>
</cp:coreProperties>
</file>