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330" windowWidth="14430" windowHeight="11760" activeTab="0"/>
  </bookViews>
  <sheets>
    <sheet name="ELCQ2017Q2TBL7a" sheetId="1" r:id="rId1"/>
  </sheets>
  <definedNames>
    <definedName name="_xlnm.Print_Area" localSheetId="0">'ELCQ2017Q2TBL7a'!$A$1:$J$25</definedName>
    <definedName name="tbl7adata">'ELCQ2017Q2TBL7a'!$B$34:$J$53</definedName>
  </definedNames>
  <calcPr fullCalcOnLoad="1"/>
</workbook>
</file>

<file path=xl/sharedStrings.xml><?xml version="1.0" encoding="utf-8"?>
<sst xmlns="http://schemas.openxmlformats.org/spreadsheetml/2006/main" count="61" uniqueCount="51">
  <si>
    <t>NACE Principal Activity</t>
  </si>
  <si>
    <t>B-E</t>
  </si>
  <si>
    <t>Industry</t>
  </si>
  <si>
    <t>F</t>
  </si>
  <si>
    <t>Construction</t>
  </si>
  <si>
    <t>G</t>
  </si>
  <si>
    <t>Wholesale and retail trade; repair of motor 
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</si>
  <si>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</si>
  <si>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</si>
  <si>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</si>
  <si>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</si>
  <si>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</si>
  <si>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</si>
  <si>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</si>
  <si>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</si>
  <si>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</si>
  <si>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
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</si>
  <si>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</si>
  <si>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</si>
  <si>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</si>
  <si>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</si>
  <si>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</si>
  <si>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</si>
  <si>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</si>
  <si>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</si>
  <si>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</si>
  <si>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
service activities</t>
  </si>
  <si>
    <t>Total</t>
  </si>
  <si>
    <t>Private sector</t>
  </si>
  <si>
    <t>Public sector</t>
  </si>
  <si>
    <t xml:space="preserve">QHNS employee estimates, but differs in coverage in certain ways, such as the fact that a person with two jobs could be counted twice in the table and the exclusion of the Agriculture, </t>
  </si>
  <si>
    <t>forestry and fishing sector which is covered by the QNHS.</t>
  </si>
  <si>
    <t>* Preliminary Estimate</t>
  </si>
  <si>
    <t>Group</t>
  </si>
  <si>
    <t>Q210</t>
  </si>
  <si>
    <t>Q211</t>
  </si>
  <si>
    <t>Q212</t>
  </si>
  <si>
    <t>Q213</t>
  </si>
  <si>
    <t>Q214</t>
  </si>
  <si>
    <t>Q215</t>
  </si>
  <si>
    <t>Q216</t>
  </si>
  <si>
    <t>Q117</t>
  </si>
  <si>
    <t>BE</t>
  </si>
  <si>
    <t>KL</t>
  </si>
  <si>
    <t>RS</t>
  </si>
  <si>
    <t>All Sectors</t>
  </si>
  <si>
    <t>Private Sector</t>
  </si>
  <si>
    <t>Public Sector</t>
  </si>
  <si>
    <t>1: Less than 50</t>
  </si>
  <si>
    <t>2: 50 to 249</t>
  </si>
  <si>
    <t>3: 250 or more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</si>
</sst>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horizontal="right" vertical="center"/>
      <protection hidden="1"/>
    </xf>
    <xf numFmtId="0" fontId="38" fillId="0" borderId="0" xfId="0" applyFont="1" applyFill="1" applyAlignment="1">
      <alignment vertical="center"/>
    </xf>
    <xf numFmtId="4" fontId="4" fillId="0" borderId="0" xfId="0" applyNumberFormat="1" applyFont="1" applyFill="1" applyAlignment="1" applyProtection="1">
      <alignment vertical="center"/>
      <protection hidden="1"/>
    </xf>
    <xf numFmtId="3" fontId="38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3" fontId="2" fillId="0" borderId="0" xfId="0" applyNumberFormat="1" applyFont="1" applyFill="1" applyBorder="1" applyAlignment="1" applyProtection="1">
      <alignment horizontal="right" vertical="center"/>
      <protection hidden="1"/>
    </xf>
    <xf numFmtId="3" fontId="38" fillId="0" borderId="0" xfId="0" applyNumberFormat="1" applyFont="1" applyFill="1" applyBorder="1" applyAlignment="1" applyProtection="1">
      <alignment vertical="center"/>
      <protection hidden="1"/>
    </xf>
    <xf numFmtId="0" fontId="38" fillId="0" borderId="0" xfId="0" applyFont="1" applyAlignment="1">
      <alignment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3" fontId="39" fillId="0" borderId="11" xfId="0" applyNumberFormat="1" applyFont="1" applyFill="1" applyBorder="1" applyAlignment="1" applyProtection="1">
      <alignment horizontal="right" vertical="center"/>
      <protection hidden="1"/>
    </xf>
    <xf numFmtId="4" fontId="2" fillId="0" borderId="11" xfId="0" applyNumberFormat="1" applyFont="1" applyFill="1" applyBorder="1" applyAlignment="1" applyProtection="1">
      <alignment vertical="center"/>
      <protection hidden="1"/>
    </xf>
    <xf numFmtId="4" fontId="2" fillId="0" borderId="11" xfId="0" applyNumberFormat="1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>
      <alignment horizontal="left" vertical="center"/>
    </xf>
    <xf numFmtId="0" fontId="4" fillId="0" borderId="12" xfId="0" applyFont="1" applyFill="1" applyBorder="1" applyAlignment="1" applyProtection="1">
      <alignment horizontal="left" vertical="center" wrapText="1"/>
      <protection hidden="1"/>
    </xf>
    <xf numFmtId="0" fontId="0" fillId="0" borderId="12" xfId="0" applyBorder="1" applyAlignment="1">
      <alignment horizontal="left" vertical="center" wrapText="1"/>
    </xf>
    <xf numFmtId="0" fontId="38" fillId="0" borderId="0" xfId="0" applyNumberFormat="1" applyFont="1" applyFill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38" fillId="0" borderId="0" xfId="0" applyFont="1" applyFill="1" applyAlignment="1" applyProtection="1">
      <alignment horizontal="left" vertical="center"/>
      <protection hidden="1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0" fontId="38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4" fontId="2" fillId="0" borderId="0" xfId="0" applyNumberFormat="1" applyFont="1" applyFill="1" applyBorder="1" applyAlignment="1" applyProtection="1">
      <alignment horizontal="left" vertical="center" wrapText="1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SheetLayoutView="106" zoomScalePageLayoutView="0" workbookViewId="0" topLeftCell="A1">
      <selection activeCell="A1" sqref="A1:J1"/>
    </sheetView>
  </sheetViews>
  <sheetFormatPr defaultColWidth="9.140625" defaultRowHeight="15" customHeight="1"/>
  <cols>
    <col min="1" max="1" width="10.7109375" style="2" customWidth="1"/>
    <col min="2" max="2" width="30.7109375" style="2" customWidth="1"/>
    <col min="3" max="9" width="10.7109375" style="2" customWidth="1"/>
    <col min="10" max="10" width="11.421875" style="2" customWidth="1"/>
    <col min="11" max="16384" width="9.140625" style="2" customWidth="1"/>
  </cols>
  <sheetData>
    <row r="1" spans="1:10" ht="15" customHeight="1">
      <c r="A1" s="15" t="str">
        <f>"Table 7a Employment by economic sector and other characteristics and quarter"&amp;CHAR(185)</f>
        <v>Table 7a Employment by economic sector and other characteristics and quarter¹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" customHeight="1">
      <c r="A2" s="28" t="s">
        <v>0</v>
      </c>
      <c r="B2" s="28"/>
      <c r="C2" s="1" t="str">
        <f>20&amp;RIGHT(C34,2)</f>
        <v>2010</v>
      </c>
      <c r="D2" s="1" t="str">
        <f aca="true" t="shared" si="0" ref="D2:J2">20&amp;RIGHT(D34,2)</f>
        <v>2011</v>
      </c>
      <c r="E2" s="1" t="str">
        <f t="shared" si="0"/>
        <v>2012</v>
      </c>
      <c r="F2" s="1" t="str">
        <f t="shared" si="0"/>
        <v>2013</v>
      </c>
      <c r="G2" s="1" t="str">
        <f t="shared" si="0"/>
        <v>2014</v>
      </c>
      <c r="H2" s="1" t="str">
        <f t="shared" si="0"/>
        <v>2015</v>
      </c>
      <c r="I2" s="1" t="str">
        <f t="shared" si="0"/>
        <v>2016</v>
      </c>
      <c r="J2" s="1" t="str">
        <f t="shared" si="0"/>
        <v>2017</v>
      </c>
    </row>
    <row r="3" spans="1:10" ht="15" customHeight="1">
      <c r="A3" s="29"/>
      <c r="B3" s="29"/>
      <c r="C3" s="12" t="str">
        <f>LEFT(C34,2)</f>
        <v>Q2</v>
      </c>
      <c r="D3" s="12" t="str">
        <f aca="true" t="shared" si="1" ref="D3:J3">LEFT(D34,2)</f>
        <v>Q2</v>
      </c>
      <c r="E3" s="12" t="str">
        <f t="shared" si="1"/>
        <v>Q2</v>
      </c>
      <c r="F3" s="12" t="str">
        <f t="shared" si="1"/>
        <v>Q2</v>
      </c>
      <c r="G3" s="12" t="str">
        <f t="shared" si="1"/>
        <v>Q2</v>
      </c>
      <c r="H3" s="12" t="str">
        <f t="shared" si="1"/>
        <v>Q2</v>
      </c>
      <c r="I3" s="12" t="str">
        <f t="shared" si="1"/>
        <v>Q2</v>
      </c>
      <c r="J3" s="12" t="str">
        <f t="shared" si="1"/>
        <v>Q1</v>
      </c>
    </row>
    <row r="4" spans="1:10" ht="15" customHeight="1">
      <c r="A4" s="3" t="s">
        <v>1</v>
      </c>
      <c r="B4" s="3" t="s">
        <v>2</v>
      </c>
      <c r="C4" s="4">
        <f aca="true" t="shared" si="2" ref="C4:J4">IF(C35="","",IF(ISNUMBER(VALUE(C35)),VALUE(C35),C35))</f>
        <v>199700</v>
      </c>
      <c r="D4" s="4">
        <f t="shared" si="2"/>
        <v>198000</v>
      </c>
      <c r="E4" s="4">
        <f t="shared" si="2"/>
        <v>190500</v>
      </c>
      <c r="F4" s="4">
        <f t="shared" si="2"/>
        <v>195900</v>
      </c>
      <c r="G4" s="4">
        <f t="shared" si="2"/>
        <v>193500</v>
      </c>
      <c r="H4" s="4">
        <f t="shared" si="2"/>
        <v>201000</v>
      </c>
      <c r="I4" s="4">
        <f t="shared" si="2"/>
        <v>207900</v>
      </c>
      <c r="J4" s="4">
        <f t="shared" si="2"/>
        <v>216600</v>
      </c>
    </row>
    <row r="5" spans="1:10" ht="15" customHeight="1">
      <c r="A5" s="3" t="s">
        <v>3</v>
      </c>
      <c r="B5" s="3" t="s">
        <v>4</v>
      </c>
      <c r="C5" s="4">
        <f aca="true" t="shared" si="3" ref="C5:J5">IF(C36="","",IF(ISNUMBER(VALUE(C36)),VALUE(C36),C36))</f>
        <v>73200</v>
      </c>
      <c r="D5" s="4">
        <f t="shared" si="3"/>
        <v>64700</v>
      </c>
      <c r="E5" s="4">
        <f t="shared" si="3"/>
        <v>59000</v>
      </c>
      <c r="F5" s="4">
        <f t="shared" si="3"/>
        <v>61800</v>
      </c>
      <c r="G5" s="4">
        <f t="shared" si="3"/>
        <v>63800</v>
      </c>
      <c r="H5" s="4">
        <f t="shared" si="3"/>
        <v>74800</v>
      </c>
      <c r="I5" s="4">
        <f t="shared" si="3"/>
        <v>87200</v>
      </c>
      <c r="J5" s="4">
        <f t="shared" si="3"/>
        <v>93900</v>
      </c>
    </row>
    <row r="6" spans="1:10" ht="27" customHeight="1">
      <c r="A6" s="5" t="s">
        <v>5</v>
      </c>
      <c r="B6" s="5" t="s">
        <v>6</v>
      </c>
      <c r="C6" s="4">
        <f aca="true" t="shared" si="4" ref="C6:J6">IF(C37="","",IF(ISNUMBER(VALUE(C37)),VALUE(C37),C37))</f>
        <v>281900</v>
      </c>
      <c r="D6" s="4">
        <f t="shared" si="4"/>
        <v>278300</v>
      </c>
      <c r="E6" s="4">
        <f t="shared" si="4"/>
        <v>273500</v>
      </c>
      <c r="F6" s="4">
        <f t="shared" si="4"/>
        <v>276700</v>
      </c>
      <c r="G6" s="4">
        <f t="shared" si="4"/>
        <v>271700</v>
      </c>
      <c r="H6" s="4">
        <f t="shared" si="4"/>
        <v>276300</v>
      </c>
      <c r="I6" s="4">
        <f t="shared" si="4"/>
        <v>281300</v>
      </c>
      <c r="J6" s="4">
        <f t="shared" si="4"/>
        <v>288200</v>
      </c>
    </row>
    <row r="7" spans="1:10" ht="15" customHeight="1">
      <c r="A7" s="3" t="s">
        <v>7</v>
      </c>
      <c r="B7" s="5" t="s">
        <v>8</v>
      </c>
      <c r="C7" s="4">
        <f aca="true" t="shared" si="5" ref="C7:J7">IF(C38="","",IF(ISNUMBER(VALUE(C38)),VALUE(C38),C38))</f>
        <v>61600</v>
      </c>
      <c r="D7" s="4">
        <f t="shared" si="5"/>
        <v>65500</v>
      </c>
      <c r="E7" s="4">
        <f t="shared" si="5"/>
        <v>63000</v>
      </c>
      <c r="F7" s="4">
        <f t="shared" si="5"/>
        <v>59800</v>
      </c>
      <c r="G7" s="4">
        <f t="shared" si="5"/>
        <v>61900</v>
      </c>
      <c r="H7" s="4">
        <f t="shared" si="5"/>
        <v>63700</v>
      </c>
      <c r="I7" s="4">
        <f t="shared" si="5"/>
        <v>64400</v>
      </c>
      <c r="J7" s="4">
        <f t="shared" si="5"/>
        <v>69600</v>
      </c>
    </row>
    <row r="8" spans="1:10" ht="15" customHeight="1">
      <c r="A8" s="3" t="s">
        <v>9</v>
      </c>
      <c r="B8" s="5" t="s">
        <v>10</v>
      </c>
      <c r="C8" s="4">
        <f aca="true" t="shared" si="6" ref="C8:J8">IF(C39="","",IF(ISNUMBER(VALUE(C39)),VALUE(C39),C39))</f>
        <v>128700</v>
      </c>
      <c r="D8" s="4">
        <f t="shared" si="6"/>
        <v>116900</v>
      </c>
      <c r="E8" s="4">
        <f t="shared" si="6"/>
        <v>123000</v>
      </c>
      <c r="F8" s="4">
        <f t="shared" si="6"/>
        <v>136500</v>
      </c>
      <c r="G8" s="4">
        <f t="shared" si="6"/>
        <v>144200</v>
      </c>
      <c r="H8" s="4">
        <f t="shared" si="6"/>
        <v>141900</v>
      </c>
      <c r="I8" s="4">
        <f t="shared" si="6"/>
        <v>152700</v>
      </c>
      <c r="J8" s="4">
        <f t="shared" si="6"/>
        <v>163600</v>
      </c>
    </row>
    <row r="9" spans="1:10" ht="15" customHeight="1">
      <c r="A9" s="6" t="s">
        <v>11</v>
      </c>
      <c r="B9" s="6" t="s">
        <v>12</v>
      </c>
      <c r="C9" s="4">
        <f aca="true" t="shared" si="7" ref="C9:J9">IF(C40="","",IF(ISNUMBER(VALUE(C40)),VALUE(C40),C40))</f>
        <v>56000</v>
      </c>
      <c r="D9" s="4">
        <f t="shared" si="7"/>
        <v>55000</v>
      </c>
      <c r="E9" s="4">
        <f t="shared" si="7"/>
        <v>58600</v>
      </c>
      <c r="F9" s="4">
        <f t="shared" si="7"/>
        <v>57000</v>
      </c>
      <c r="G9" s="4">
        <f t="shared" si="7"/>
        <v>59300</v>
      </c>
      <c r="H9" s="4">
        <f t="shared" si="7"/>
        <v>60100</v>
      </c>
      <c r="I9" s="4">
        <f t="shared" si="7"/>
        <v>62200</v>
      </c>
      <c r="J9" s="4">
        <f t="shared" si="7"/>
        <v>66500</v>
      </c>
    </row>
    <row r="10" spans="1:10" ht="15" customHeight="1">
      <c r="A10" s="6" t="s">
        <v>13</v>
      </c>
      <c r="B10" s="6" t="s">
        <v>14</v>
      </c>
      <c r="C10" s="4">
        <f aca="true" t="shared" si="8" ref="C10:J10">IF(C41="","",IF(ISNUMBER(VALUE(C41)),VALUE(C41),C41))</f>
        <v>91600</v>
      </c>
      <c r="D10" s="4">
        <f t="shared" si="8"/>
        <v>91000</v>
      </c>
      <c r="E10" s="4">
        <f t="shared" si="8"/>
        <v>86200</v>
      </c>
      <c r="F10" s="4">
        <f t="shared" si="8"/>
        <v>86500</v>
      </c>
      <c r="G10" s="4">
        <f t="shared" si="8"/>
        <v>84500</v>
      </c>
      <c r="H10" s="4">
        <f t="shared" si="8"/>
        <v>87600</v>
      </c>
      <c r="I10" s="4">
        <f t="shared" si="8"/>
        <v>88900</v>
      </c>
      <c r="J10" s="4">
        <f t="shared" si="8"/>
        <v>89000</v>
      </c>
    </row>
    <row r="11" spans="1:10" ht="27" customHeight="1">
      <c r="A11" s="6" t="s">
        <v>15</v>
      </c>
      <c r="B11" s="7" t="s">
        <v>16</v>
      </c>
      <c r="C11" s="4">
        <f aca="true" t="shared" si="9" ref="C11:J11">IF(C42="","",IF(ISNUMBER(VALUE(C42)),VALUE(C42),C42))</f>
        <v>73400</v>
      </c>
      <c r="D11" s="4">
        <f t="shared" si="9"/>
        <v>73400</v>
      </c>
      <c r="E11" s="4">
        <f t="shared" si="9"/>
        <v>71500</v>
      </c>
      <c r="F11" s="4">
        <f t="shared" si="9"/>
        <v>75000</v>
      </c>
      <c r="G11" s="4">
        <f t="shared" si="9"/>
        <v>81900</v>
      </c>
      <c r="H11" s="4">
        <f t="shared" si="9"/>
        <v>84200</v>
      </c>
      <c r="I11" s="4">
        <f t="shared" si="9"/>
        <v>86400</v>
      </c>
      <c r="J11" s="4">
        <f t="shared" si="9"/>
        <v>87600</v>
      </c>
    </row>
    <row r="12" spans="1:10" ht="15" customHeight="1">
      <c r="A12" s="6" t="s">
        <v>17</v>
      </c>
      <c r="B12" s="6" t="s">
        <v>18</v>
      </c>
      <c r="C12" s="4">
        <f aca="true" t="shared" si="10" ref="C12:J12">IF(C43="","",IF(ISNUMBER(VALUE(C43)),VALUE(C43),C43))</f>
        <v>74900</v>
      </c>
      <c r="D12" s="4">
        <f t="shared" si="10"/>
        <v>80800</v>
      </c>
      <c r="E12" s="4">
        <f t="shared" si="10"/>
        <v>73000</v>
      </c>
      <c r="F12" s="4">
        <f t="shared" si="10"/>
        <v>68000</v>
      </c>
      <c r="G12" s="4">
        <f t="shared" si="10"/>
        <v>75300</v>
      </c>
      <c r="H12" s="4">
        <f t="shared" si="10"/>
        <v>77800</v>
      </c>
      <c r="I12" s="4">
        <f t="shared" si="10"/>
        <v>82500</v>
      </c>
      <c r="J12" s="4">
        <f t="shared" si="10"/>
        <v>86100</v>
      </c>
    </row>
    <row r="13" spans="1:10" ht="15" customHeight="1">
      <c r="A13" s="6" t="s">
        <v>19</v>
      </c>
      <c r="B13" s="6" t="s">
        <v>20</v>
      </c>
      <c r="C13" s="4">
        <f aca="true" t="shared" si="11" ref="C13:J13">IF(C44="","",IF(ISNUMBER(VALUE(C44)),VALUE(C44),C44))</f>
        <v>118700</v>
      </c>
      <c r="D13" s="4">
        <f t="shared" si="11"/>
        <v>110500</v>
      </c>
      <c r="E13" s="4">
        <f t="shared" si="11"/>
        <v>110600</v>
      </c>
      <c r="F13" s="4">
        <f t="shared" si="11"/>
        <v>105400</v>
      </c>
      <c r="G13" s="4">
        <f t="shared" si="11"/>
        <v>107300</v>
      </c>
      <c r="H13" s="4">
        <f t="shared" si="11"/>
        <v>111600</v>
      </c>
      <c r="I13" s="4">
        <f t="shared" si="11"/>
        <v>116200</v>
      </c>
      <c r="J13" s="4">
        <f t="shared" si="11"/>
        <v>111300</v>
      </c>
    </row>
    <row r="14" spans="1:10" ht="15" customHeight="1">
      <c r="A14" s="6" t="s">
        <v>21</v>
      </c>
      <c r="B14" s="6" t="s">
        <v>22</v>
      </c>
      <c r="C14" s="4">
        <f aca="true" t="shared" si="12" ref="C14:J14">IF(C45="","",IF(ISNUMBER(VALUE(C45)),VALUE(C45),C45))</f>
        <v>133300</v>
      </c>
      <c r="D14" s="4">
        <f t="shared" si="12"/>
        <v>130400</v>
      </c>
      <c r="E14" s="4">
        <f t="shared" si="12"/>
        <v>131300</v>
      </c>
      <c r="F14" s="4">
        <f t="shared" si="12"/>
        <v>134700</v>
      </c>
      <c r="G14" s="4">
        <f t="shared" si="12"/>
        <v>135700</v>
      </c>
      <c r="H14" s="4">
        <f t="shared" si="12"/>
        <v>133700</v>
      </c>
      <c r="I14" s="4">
        <f t="shared" si="12"/>
        <v>134900</v>
      </c>
      <c r="J14" s="4">
        <f t="shared" si="12"/>
        <v>141700</v>
      </c>
    </row>
    <row r="15" spans="1:10" ht="15" customHeight="1">
      <c r="A15" s="6" t="s">
        <v>23</v>
      </c>
      <c r="B15" s="5" t="s">
        <v>24</v>
      </c>
      <c r="C15" s="4">
        <f aca="true" t="shared" si="13" ref="C15:J15">IF(C46="","",IF(ISNUMBER(VALUE(C46)),VALUE(C46),C46))</f>
        <v>215900</v>
      </c>
      <c r="D15" s="4">
        <f t="shared" si="13"/>
        <v>223200</v>
      </c>
      <c r="E15" s="4">
        <f t="shared" si="13"/>
        <v>222200</v>
      </c>
      <c r="F15" s="4">
        <f t="shared" si="13"/>
        <v>222200</v>
      </c>
      <c r="G15" s="4">
        <f t="shared" si="13"/>
        <v>225000</v>
      </c>
      <c r="H15" s="4">
        <f t="shared" si="13"/>
        <v>227000</v>
      </c>
      <c r="I15" s="4">
        <f t="shared" si="13"/>
        <v>230300</v>
      </c>
      <c r="J15" s="4">
        <f t="shared" si="13"/>
        <v>234400</v>
      </c>
    </row>
    <row r="16" spans="1:10" ht="27" customHeight="1">
      <c r="A16" s="8" t="s">
        <v>25</v>
      </c>
      <c r="B16" s="7" t="s">
        <v>26</v>
      </c>
      <c r="C16" s="4">
        <f aca="true" t="shared" si="14" ref="C16:J16">IF(C47="","",IF(ISNUMBER(VALUE(C47)),VALUE(C47),C47))</f>
        <v>45300</v>
      </c>
      <c r="D16" s="4">
        <f t="shared" si="14"/>
        <v>47600</v>
      </c>
      <c r="E16" s="4">
        <f t="shared" si="14"/>
        <v>49600</v>
      </c>
      <c r="F16" s="4">
        <f t="shared" si="14"/>
        <v>48400</v>
      </c>
      <c r="G16" s="4">
        <f t="shared" si="14"/>
        <v>45200</v>
      </c>
      <c r="H16" s="4">
        <f t="shared" si="14"/>
        <v>49300</v>
      </c>
      <c r="I16" s="4">
        <f t="shared" si="14"/>
        <v>51000</v>
      </c>
      <c r="J16" s="4">
        <f t="shared" si="14"/>
        <v>50300</v>
      </c>
    </row>
    <row r="17" spans="1:10" ht="15" customHeight="1">
      <c r="A17" s="14" t="s">
        <v>27</v>
      </c>
      <c r="B17" s="14"/>
      <c r="C17" s="13">
        <f aca="true" t="shared" si="15" ref="C17:J17">IF(C48="","",IF(ISNUMBER(VALUE(C48)),VALUE(C48),C48))</f>
        <v>1554200</v>
      </c>
      <c r="D17" s="13">
        <f t="shared" si="15"/>
        <v>1535300</v>
      </c>
      <c r="E17" s="13">
        <f t="shared" si="15"/>
        <v>1512000</v>
      </c>
      <c r="F17" s="13">
        <f t="shared" si="15"/>
        <v>1527900</v>
      </c>
      <c r="G17" s="13">
        <f t="shared" si="15"/>
        <v>1549300</v>
      </c>
      <c r="H17" s="13">
        <f t="shared" si="15"/>
        <v>1589000</v>
      </c>
      <c r="I17" s="13">
        <f t="shared" si="15"/>
        <v>1646000</v>
      </c>
      <c r="J17" s="13">
        <f t="shared" si="15"/>
        <v>1698900</v>
      </c>
    </row>
    <row r="18" spans="1:10" ht="15" customHeight="1">
      <c r="A18" s="25" t="str">
        <f>"Public/Private Sector"&amp;CHAR(178)</f>
        <v>Public/Private Sector²</v>
      </c>
      <c r="B18" s="25"/>
      <c r="C18" s="10"/>
      <c r="D18" s="10"/>
      <c r="E18" s="10"/>
      <c r="F18" s="10"/>
      <c r="G18" s="10"/>
      <c r="H18" s="10"/>
      <c r="I18" s="10"/>
      <c r="J18" s="9"/>
    </row>
    <row r="19" spans="1:10" ht="15" customHeight="1">
      <c r="A19" s="26" t="s">
        <v>28</v>
      </c>
      <c r="B19" s="26"/>
      <c r="C19" s="4">
        <f aca="true" t="shared" si="16" ref="C19:J19">IF(C49="","",IF(ISNUMBER(VALUE(C49)),VALUE(C49),C49))</f>
        <v>1144700</v>
      </c>
      <c r="D19" s="4">
        <f t="shared" si="16"/>
        <v>1128100</v>
      </c>
      <c r="E19" s="4">
        <f t="shared" si="16"/>
        <v>1128600</v>
      </c>
      <c r="F19" s="4">
        <f t="shared" si="16"/>
        <v>1149700</v>
      </c>
      <c r="G19" s="4">
        <f t="shared" si="16"/>
        <v>1175400</v>
      </c>
      <c r="H19" s="4">
        <f t="shared" si="16"/>
        <v>1212800</v>
      </c>
      <c r="I19" s="4">
        <f t="shared" si="16"/>
        <v>1256200</v>
      </c>
      <c r="J19" s="4">
        <f t="shared" si="16"/>
        <v>1309200</v>
      </c>
    </row>
    <row r="20" spans="1:10" ht="15" customHeight="1">
      <c r="A20" s="27" t="s">
        <v>29</v>
      </c>
      <c r="B20" s="27"/>
      <c r="C20" s="4">
        <f aca="true" t="shared" si="17" ref="C20:J20">IF(C50="","",IF(ISNUMBER(VALUE(C50)),VALUE(C50),C50))</f>
        <v>409500</v>
      </c>
      <c r="D20" s="4">
        <f t="shared" si="17"/>
        <v>407200</v>
      </c>
      <c r="E20" s="4">
        <f t="shared" si="17"/>
        <v>383400</v>
      </c>
      <c r="F20" s="4">
        <f t="shared" si="17"/>
        <v>378200</v>
      </c>
      <c r="G20" s="4">
        <f t="shared" si="17"/>
        <v>373900</v>
      </c>
      <c r="H20" s="4">
        <f t="shared" si="17"/>
        <v>376200</v>
      </c>
      <c r="I20" s="4">
        <f t="shared" si="17"/>
        <v>389800</v>
      </c>
      <c r="J20" s="4">
        <f t="shared" si="17"/>
        <v>389600</v>
      </c>
    </row>
    <row r="21" spans="1:10" ht="15" customHeight="1">
      <c r="A21" s="17" t="str">
        <f>CHAR(185)&amp;" It should be noted that the Quarterly National Household Survey (QNHS) is the official source of estimates of employment.  The estimated trend in the number of employees  refers to  "</f>
        <v>¹ It should be noted that the Quarterly National Household Survey (QNHS) is the official source of estimates of employment.  The estimated trend in the number of employees  refers to  </v>
      </c>
      <c r="B21" s="18"/>
      <c r="C21" s="18"/>
      <c r="D21" s="18"/>
      <c r="E21" s="18"/>
      <c r="F21" s="18"/>
      <c r="G21" s="18"/>
      <c r="H21" s="18"/>
      <c r="I21" s="18"/>
      <c r="J21" s="18"/>
    </row>
    <row r="22" spans="1:10" ht="15" customHeight="1">
      <c r="A22" s="19" t="s">
        <v>30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5" customHeight="1">
      <c r="A23" s="21" t="s">
        <v>31</v>
      </c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5" customHeight="1">
      <c r="A24" s="22" t="str">
        <f>CHAR(178)&amp;" For additional Public/Private data see statbank table EHQ08."</f>
        <v>² For additional Public/Private data see statbank table EHQ08.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>
      <c r="A25" s="23" t="s">
        <v>32</v>
      </c>
      <c r="B25" s="24"/>
      <c r="C25" s="24"/>
      <c r="D25" s="24"/>
      <c r="E25" s="24"/>
      <c r="F25" s="24"/>
      <c r="G25" s="24"/>
      <c r="H25" s="24"/>
      <c r="I25" s="24"/>
      <c r="J25" s="24"/>
    </row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spans="2:10" ht="15" customHeight="1" hidden="1">
      <c r="B34" s="11" t="s">
        <v>33</v>
      </c>
      <c r="C34" s="11" t="s">
        <v>34</v>
      </c>
      <c r="D34" s="11" t="s">
        <v>35</v>
      </c>
      <c r="E34" s="11" t="s">
        <v>36</v>
      </c>
      <c r="F34" s="11" t="s">
        <v>37</v>
      </c>
      <c r="G34" s="11" t="s">
        <v>38</v>
      </c>
      <c r="H34" s="11" t="s">
        <v>39</v>
      </c>
      <c r="I34" s="11" t="s">
        <v>40</v>
      </c>
      <c r="J34" t="s">
        <v>41</v>
      </c>
    </row>
    <row r="35" spans="2:10" ht="15" customHeight="1" hidden="1">
      <c r="B35" s="11" t="s">
        <v>42</v>
      </c>
      <c r="C35" s="11">
        <v>199700</v>
      </c>
      <c r="D35" s="11">
        <v>198000</v>
      </c>
      <c r="E35" s="11">
        <v>190500</v>
      </c>
      <c r="F35" s="11">
        <v>195900</v>
      </c>
      <c r="G35" s="11">
        <v>193500</v>
      </c>
      <c r="H35" s="11">
        <v>201000</v>
      </c>
      <c r="I35" s="11">
        <v>207900</v>
      </c>
      <c r="J35">
        <v>216600</v>
      </c>
    </row>
    <row r="36" spans="2:10" ht="15" customHeight="1" hidden="1">
      <c r="B36" s="11" t="s">
        <v>3</v>
      </c>
      <c r="C36" s="11">
        <v>73200</v>
      </c>
      <c r="D36" s="11">
        <v>64700</v>
      </c>
      <c r="E36" s="11">
        <v>59000</v>
      </c>
      <c r="F36" s="11">
        <v>61800</v>
      </c>
      <c r="G36" s="11">
        <v>63800</v>
      </c>
      <c r="H36" s="11">
        <v>74800</v>
      </c>
      <c r="I36" s="11">
        <v>87200</v>
      </c>
      <c r="J36">
        <v>93900</v>
      </c>
    </row>
    <row r="37" spans="2:10" ht="15" customHeight="1" hidden="1">
      <c r="B37" s="11" t="s">
        <v>5</v>
      </c>
      <c r="C37" s="11">
        <v>281900</v>
      </c>
      <c r="D37" s="11">
        <v>278300</v>
      </c>
      <c r="E37" s="11">
        <v>273500</v>
      </c>
      <c r="F37" s="11">
        <v>276700</v>
      </c>
      <c r="G37" s="11">
        <v>271700</v>
      </c>
      <c r="H37" s="11">
        <v>276300</v>
      </c>
      <c r="I37" s="11">
        <v>281300</v>
      </c>
      <c r="J37">
        <v>288200</v>
      </c>
    </row>
    <row r="38" spans="2:10" ht="15" customHeight="1" hidden="1">
      <c r="B38" s="11" t="s">
        <v>7</v>
      </c>
      <c r="C38" s="11">
        <v>61600</v>
      </c>
      <c r="D38" s="11">
        <v>65500</v>
      </c>
      <c r="E38" s="11">
        <v>63000</v>
      </c>
      <c r="F38" s="11">
        <v>59800</v>
      </c>
      <c r="G38" s="11">
        <v>61900</v>
      </c>
      <c r="H38" s="11">
        <v>63700</v>
      </c>
      <c r="I38" s="11">
        <v>64400</v>
      </c>
      <c r="J38">
        <v>69600</v>
      </c>
    </row>
    <row r="39" spans="2:10" ht="15" customHeight="1" hidden="1">
      <c r="B39" s="11" t="s">
        <v>9</v>
      </c>
      <c r="C39" s="11">
        <v>128700</v>
      </c>
      <c r="D39" s="11">
        <v>116900</v>
      </c>
      <c r="E39" s="11">
        <v>123000</v>
      </c>
      <c r="F39" s="11">
        <v>136500</v>
      </c>
      <c r="G39" s="11">
        <v>144200</v>
      </c>
      <c r="H39" s="11">
        <v>141900</v>
      </c>
      <c r="I39" s="11">
        <v>152700</v>
      </c>
      <c r="J39">
        <v>163600</v>
      </c>
    </row>
    <row r="40" spans="2:10" ht="15" customHeight="1" hidden="1">
      <c r="B40" s="11" t="s">
        <v>11</v>
      </c>
      <c r="C40" s="11">
        <v>56000</v>
      </c>
      <c r="D40" s="11">
        <v>55000</v>
      </c>
      <c r="E40" s="11">
        <v>58600</v>
      </c>
      <c r="F40" s="11">
        <v>57000</v>
      </c>
      <c r="G40" s="11">
        <v>59300</v>
      </c>
      <c r="H40" s="11">
        <v>60100</v>
      </c>
      <c r="I40" s="11">
        <v>62200</v>
      </c>
      <c r="J40">
        <v>66500</v>
      </c>
    </row>
    <row r="41" spans="2:10" ht="15" customHeight="1" hidden="1">
      <c r="B41" s="11" t="s">
        <v>43</v>
      </c>
      <c r="C41" s="11">
        <v>91600</v>
      </c>
      <c r="D41" s="11">
        <v>91000</v>
      </c>
      <c r="E41" s="11">
        <v>86200</v>
      </c>
      <c r="F41" s="11">
        <v>86500</v>
      </c>
      <c r="G41" s="11">
        <v>84500</v>
      </c>
      <c r="H41" s="11">
        <v>87600</v>
      </c>
      <c r="I41" s="11">
        <v>88900</v>
      </c>
      <c r="J41">
        <v>89000</v>
      </c>
    </row>
    <row r="42" spans="2:10" ht="15" customHeight="1" hidden="1">
      <c r="B42" s="11" t="s">
        <v>15</v>
      </c>
      <c r="C42" s="11">
        <v>73400</v>
      </c>
      <c r="D42" s="11">
        <v>73400</v>
      </c>
      <c r="E42" s="11">
        <v>71500</v>
      </c>
      <c r="F42" s="11">
        <v>75000</v>
      </c>
      <c r="G42" s="11">
        <v>81900</v>
      </c>
      <c r="H42" s="11">
        <v>84200</v>
      </c>
      <c r="I42" s="11">
        <v>86400</v>
      </c>
      <c r="J42">
        <v>87600</v>
      </c>
    </row>
    <row r="43" spans="2:10" ht="15" customHeight="1" hidden="1">
      <c r="B43" s="11" t="s">
        <v>17</v>
      </c>
      <c r="C43" s="11">
        <v>74900</v>
      </c>
      <c r="D43" s="11">
        <v>80800</v>
      </c>
      <c r="E43" s="11">
        <v>73000</v>
      </c>
      <c r="F43" s="11">
        <v>68000</v>
      </c>
      <c r="G43" s="11">
        <v>75300</v>
      </c>
      <c r="H43" s="11">
        <v>77800</v>
      </c>
      <c r="I43" s="11">
        <v>82500</v>
      </c>
      <c r="J43">
        <v>86100</v>
      </c>
    </row>
    <row r="44" spans="2:10" ht="15" customHeight="1" hidden="1">
      <c r="B44" s="11" t="s">
        <v>19</v>
      </c>
      <c r="C44" s="11">
        <v>118700</v>
      </c>
      <c r="D44" s="11">
        <v>110500</v>
      </c>
      <c r="E44" s="11">
        <v>110600</v>
      </c>
      <c r="F44" s="11">
        <v>105400</v>
      </c>
      <c r="G44" s="11">
        <v>107300</v>
      </c>
      <c r="H44" s="11">
        <v>111600</v>
      </c>
      <c r="I44" s="11">
        <v>116200</v>
      </c>
      <c r="J44">
        <v>111300</v>
      </c>
    </row>
    <row r="45" spans="2:10" ht="15" customHeight="1" hidden="1">
      <c r="B45" s="11" t="s">
        <v>21</v>
      </c>
      <c r="C45" s="11">
        <v>133300</v>
      </c>
      <c r="D45" s="11">
        <v>130400</v>
      </c>
      <c r="E45" s="11">
        <v>131300</v>
      </c>
      <c r="F45" s="11">
        <v>134700</v>
      </c>
      <c r="G45" s="11">
        <v>135700</v>
      </c>
      <c r="H45" s="11">
        <v>133700</v>
      </c>
      <c r="I45" s="11">
        <v>134900</v>
      </c>
      <c r="J45">
        <v>141700</v>
      </c>
    </row>
    <row r="46" spans="2:10" ht="15" customHeight="1" hidden="1">
      <c r="B46" s="11" t="s">
        <v>23</v>
      </c>
      <c r="C46" s="11">
        <v>215900</v>
      </c>
      <c r="D46" s="11">
        <v>223200</v>
      </c>
      <c r="E46" s="11">
        <v>222200</v>
      </c>
      <c r="F46" s="11">
        <v>222200</v>
      </c>
      <c r="G46" s="11">
        <v>225000</v>
      </c>
      <c r="H46" s="11">
        <v>227000</v>
      </c>
      <c r="I46" s="11">
        <v>230300</v>
      </c>
      <c r="J46">
        <v>234400</v>
      </c>
    </row>
    <row r="47" spans="2:10" ht="15" customHeight="1" hidden="1">
      <c r="B47" s="11" t="s">
        <v>44</v>
      </c>
      <c r="C47" s="11">
        <v>45300</v>
      </c>
      <c r="D47" s="11">
        <v>47600</v>
      </c>
      <c r="E47" s="11">
        <v>49600</v>
      </c>
      <c r="F47" s="11">
        <v>48400</v>
      </c>
      <c r="G47" s="11">
        <v>45200</v>
      </c>
      <c r="H47" s="11">
        <v>49300</v>
      </c>
      <c r="I47" s="11">
        <v>51000</v>
      </c>
      <c r="J47">
        <v>50300</v>
      </c>
    </row>
    <row r="48" spans="2:10" ht="15" customHeight="1" hidden="1">
      <c r="B48" s="11" t="s">
        <v>45</v>
      </c>
      <c r="C48" s="11">
        <v>1554200</v>
      </c>
      <c r="D48" s="11">
        <v>1535300</v>
      </c>
      <c r="E48" s="11">
        <v>1512000</v>
      </c>
      <c r="F48" s="11">
        <v>1527900</v>
      </c>
      <c r="G48" s="11">
        <v>1549300</v>
      </c>
      <c r="H48" s="11">
        <v>1589000</v>
      </c>
      <c r="I48" s="11">
        <v>1646000</v>
      </c>
      <c r="J48">
        <v>1698900</v>
      </c>
    </row>
    <row r="49" spans="2:10" ht="15" customHeight="1" hidden="1">
      <c r="B49" s="11" t="s">
        <v>46</v>
      </c>
      <c r="C49">
        <v>1144700</v>
      </c>
      <c r="D49">
        <v>1128100</v>
      </c>
      <c r="E49">
        <v>1128600</v>
      </c>
      <c r="F49">
        <v>1149700</v>
      </c>
      <c r="G49">
        <v>1175400</v>
      </c>
      <c r="H49">
        <v>1212800</v>
      </c>
      <c r="I49">
        <v>1256200</v>
      </c>
      <c r="J49">
        <v>1309200</v>
      </c>
    </row>
    <row r="50" spans="2:10" ht="15" customHeight="1" hidden="1">
      <c r="B50" s="11" t="s">
        <v>47</v>
      </c>
      <c r="C50">
        <v>409500</v>
      </c>
      <c r="D50">
        <v>407200</v>
      </c>
      <c r="E50">
        <v>383400</v>
      </c>
      <c r="F50">
        <v>378200</v>
      </c>
      <c r="G50">
        <v>373900</v>
      </c>
      <c r="H50">
        <v>376200</v>
      </c>
      <c r="I50">
        <v>389800</v>
      </c>
      <c r="J50">
        <v>389600</v>
      </c>
    </row>
    <row r="51" spans="2:10" ht="15" customHeight="1" hidden="1">
      <c r="B51" s="11" t="s">
        <v>48</v>
      </c>
      <c r="C51" s="11">
        <v>577700</v>
      </c>
      <c r="D51" s="11">
        <v>548300</v>
      </c>
      <c r="E51" s="11">
        <v>527800</v>
      </c>
      <c r="F51" s="11">
        <v>545400</v>
      </c>
      <c r="G51" s="11">
        <v>548200</v>
      </c>
      <c r="H51" s="11">
        <v>558900</v>
      </c>
      <c r="I51" s="11">
        <v>568600</v>
      </c>
      <c r="J51">
        <v>583400</v>
      </c>
    </row>
    <row r="52" spans="2:10" ht="15" customHeight="1" hidden="1">
      <c r="B52" s="11" t="s">
        <v>49</v>
      </c>
      <c r="C52" s="11">
        <v>247200</v>
      </c>
      <c r="D52" s="11">
        <v>249500</v>
      </c>
      <c r="E52" s="11">
        <v>257500</v>
      </c>
      <c r="F52" s="11">
        <v>274300</v>
      </c>
      <c r="G52" s="11">
        <v>276300</v>
      </c>
      <c r="H52" s="11">
        <v>280100</v>
      </c>
      <c r="I52" s="11">
        <v>299800</v>
      </c>
      <c r="J52">
        <v>316000</v>
      </c>
    </row>
    <row r="53" spans="2:10" ht="15" customHeight="1" hidden="1">
      <c r="B53" s="11" t="s">
        <v>50</v>
      </c>
      <c r="C53" s="11">
        <v>729300</v>
      </c>
      <c r="D53" s="11">
        <v>737500</v>
      </c>
      <c r="E53" s="11">
        <v>726700</v>
      </c>
      <c r="F53" s="11">
        <v>708300</v>
      </c>
      <c r="G53" s="11">
        <v>724700</v>
      </c>
      <c r="H53" s="11">
        <v>750100</v>
      </c>
      <c r="I53" s="11">
        <v>777500</v>
      </c>
      <c r="J53">
        <v>799500</v>
      </c>
    </row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</sheetData>
  <sheetProtection password="9C5D" sheet="1"/>
  <mergeCells count="10">
    <mergeCell ref="A1:J1"/>
    <mergeCell ref="A21:J21"/>
    <mergeCell ref="A22:J22"/>
    <mergeCell ref="A23:J23"/>
    <mergeCell ref="A24:J24"/>
    <mergeCell ref="A25:J25"/>
    <mergeCell ref="A18:B18"/>
    <mergeCell ref="A19:B19"/>
    <mergeCell ref="A20:B20"/>
    <mergeCell ref="A2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Brian Cahill</cp:lastModifiedBy>
  <cp:lastPrinted>2017-08-23T09:19:05Z</cp:lastPrinted>
  <dcterms:created xsi:type="dcterms:W3CDTF">2013-08-01T13:19:14Z</dcterms:created>
  <dcterms:modified xsi:type="dcterms:W3CDTF">2017-08-24T15:38:22Z</dcterms:modified>
  <cp:category/>
  <cp:version/>
  <cp:contentType/>
  <cp:contentStatus/>
</cp:coreProperties>
</file>